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2" windowWidth="20376" windowHeight="12756" tabRatio="907"/>
  </bookViews>
  <sheets>
    <sheet name="Tab. I.4.1A -Correnti-Miss. 10" sheetId="1" r:id="rId1"/>
    <sheet name="Tab. I.4.2A -C.Cap.-Miss. 10" sheetId="2" r:id="rId2"/>
    <sheet name="Tab. I.4.3A -Correnti-Miss.12" sheetId="3" r:id="rId3"/>
    <sheet name="Tab. I.4.4A -C.Cap.-Miss.12" sheetId="4" r:id="rId4"/>
    <sheet name="Tab. I.4.5A -Correnti-AltriInt." sheetId="5" r:id="rId5"/>
    <sheet name="Tab. I.4.6A - C.Cap.-AltriInt." sheetId="6" r:id="rId6"/>
    <sheet name="Tab. I.4.7A - Totale correnti " sheetId="7" r:id="rId7"/>
    <sheet name="Tab. I.4.8A - Totale C.Capitale" sheetId="8" r:id="rId8"/>
    <sheet name="Tab. I.4.9A - Totale Spese" sheetId="9" r:id="rId9"/>
  </sheets>
  <externalReferences>
    <externalReference r:id="rId10"/>
  </externalReferences>
  <definedNames>
    <definedName name="_xlnm.Print_Area" localSheetId="0">'Tab. I.4.1A -Correnti-Miss. 10'!$B$2:$F$125</definedName>
    <definedName name="_xlnm.Print_Area" localSheetId="1">'Tab. I.4.2A -C.Cap.-Miss. 10'!$B$2:$F$125</definedName>
    <definedName name="_xlnm.Print_Area" localSheetId="2">'Tab. I.4.3A -Correnti-Miss.12'!$B$2:$F$88</definedName>
    <definedName name="_xlnm.Print_Area" localSheetId="3">'Tab. I.4.4A -C.Cap.-Miss.12'!$B$2:$F$88</definedName>
    <definedName name="_xlnm.Print_Area" localSheetId="4">'Tab. I.4.5A -Correnti-AltriInt.'!$B$2:$F$88</definedName>
    <definedName name="_xlnm.Print_Area" localSheetId="5">'Tab. I.4.6A - C.Cap.-AltriInt.'!$B$2:$F$88</definedName>
    <definedName name="_xlnm.Print_Area" localSheetId="6">'Tab. I.4.7A - Totale correnti '!$B$2:$F$64</definedName>
    <definedName name="_xlnm.Print_Area" localSheetId="7">'Tab. I.4.8A - Totale C.Capitale'!$B$2:$F$65</definedName>
    <definedName name="Print_Area" localSheetId="0">'Tab. I.4.1A -Correnti-Miss. 10'!$B$2:$F$125</definedName>
    <definedName name="Print_Area" localSheetId="1">'Tab. I.4.2A -C.Cap.-Miss. 10'!$B$2:$F$125</definedName>
    <definedName name="Print_Area" localSheetId="2">'Tab. I.4.3A -Correnti-Miss.12'!$B$2:$F$88</definedName>
    <definedName name="Print_Area" localSheetId="3">'Tab. I.4.4A -C.Cap.-Miss.12'!$B$2:$F$88</definedName>
    <definedName name="Print_Area" localSheetId="4">'Tab. I.4.5A -Correnti-AltriInt.'!$B$2:$F$88</definedName>
    <definedName name="Print_Area" localSheetId="5">'Tab. I.4.6A - C.Cap.-AltriInt.'!$B$2:$F$88</definedName>
    <definedName name="Print_Area" localSheetId="6">'Tab. I.4.7A - Totale correnti '!$B$2:$F$64</definedName>
    <definedName name="Print_Area" localSheetId="7">'Tab. I.4.8A - Totale C.Capitale'!$B$2:$F$65</definedName>
    <definedName name="Print_Area" localSheetId="8">'Tab. I.4.9A - Totale Spese'!$B$2:$F$64</definedName>
  </definedNames>
  <calcPr calcId="145621"/>
</workbook>
</file>

<file path=xl/calcChain.xml><?xml version="1.0" encoding="utf-8"?>
<calcChain xmlns="http://schemas.openxmlformats.org/spreadsheetml/2006/main">
  <c r="E41" i="2" l="1"/>
  <c r="E42" i="2"/>
  <c r="E39" i="2"/>
  <c r="D8" i="3" l="1"/>
  <c r="C8" i="3"/>
  <c r="E78" i="6" l="1"/>
  <c r="E77" i="6"/>
  <c r="D78" i="6"/>
  <c r="D77" i="6"/>
  <c r="C78" i="6"/>
  <c r="C77" i="6"/>
  <c r="E71" i="6"/>
  <c r="E70" i="6"/>
  <c r="D71" i="6"/>
  <c r="D70" i="6"/>
  <c r="C71" i="6"/>
  <c r="C70" i="6"/>
  <c r="E57" i="6"/>
  <c r="E56" i="6"/>
  <c r="D57" i="6"/>
  <c r="D56" i="6"/>
  <c r="C57" i="6"/>
  <c r="C56" i="6"/>
  <c r="E50" i="6"/>
  <c r="E49" i="6"/>
  <c r="D50" i="6"/>
  <c r="D49" i="6"/>
  <c r="C50" i="6"/>
  <c r="C49" i="6"/>
  <c r="E36" i="6"/>
  <c r="E35" i="6"/>
  <c r="D36" i="6"/>
  <c r="D35" i="6"/>
  <c r="C36" i="6"/>
  <c r="C35" i="6"/>
  <c r="E29" i="6"/>
  <c r="E28" i="6"/>
  <c r="D29" i="6"/>
  <c r="D28" i="6"/>
  <c r="C29" i="6"/>
  <c r="C28" i="6"/>
  <c r="E15" i="6"/>
  <c r="E14" i="6"/>
  <c r="D15" i="6"/>
  <c r="D14" i="6"/>
  <c r="C15" i="6"/>
  <c r="C14" i="6"/>
  <c r="E8" i="6"/>
  <c r="E7" i="6"/>
  <c r="D8" i="6"/>
  <c r="D7" i="6"/>
  <c r="C8" i="6"/>
  <c r="C7" i="6"/>
  <c r="E78" i="5"/>
  <c r="E77" i="5"/>
  <c r="D78" i="5"/>
  <c r="D77" i="5"/>
  <c r="C78" i="5"/>
  <c r="C77" i="5"/>
  <c r="E71" i="5"/>
  <c r="E70" i="5"/>
  <c r="D71" i="5"/>
  <c r="D70" i="5"/>
  <c r="C71" i="5"/>
  <c r="C70" i="5"/>
  <c r="E57" i="5"/>
  <c r="E56" i="5"/>
  <c r="D57" i="5"/>
  <c r="D56" i="5"/>
  <c r="C57" i="5"/>
  <c r="C56" i="5"/>
  <c r="E50" i="5"/>
  <c r="E49" i="5"/>
  <c r="D50" i="5"/>
  <c r="D49" i="5"/>
  <c r="C50" i="5"/>
  <c r="C49" i="5"/>
  <c r="E36" i="5"/>
  <c r="E35" i="5"/>
  <c r="D36" i="5"/>
  <c r="D35" i="5"/>
  <c r="C36" i="5"/>
  <c r="C35" i="5"/>
  <c r="E29" i="5"/>
  <c r="E28" i="5"/>
  <c r="D29" i="5"/>
  <c r="D28" i="5"/>
  <c r="C29" i="5"/>
  <c r="C28" i="5"/>
  <c r="E15" i="5"/>
  <c r="E14" i="5"/>
  <c r="D15" i="5"/>
  <c r="D14" i="5"/>
  <c r="C15" i="5"/>
  <c r="C14" i="5"/>
  <c r="E8" i="5"/>
  <c r="E7" i="5"/>
  <c r="D8" i="5"/>
  <c r="D7" i="5"/>
  <c r="C8" i="5"/>
  <c r="C7" i="5"/>
  <c r="E78" i="4"/>
  <c r="E77" i="4"/>
  <c r="D78" i="4"/>
  <c r="D77" i="4"/>
  <c r="C78" i="4"/>
  <c r="C77" i="4"/>
  <c r="E71" i="4"/>
  <c r="E70" i="4"/>
  <c r="D71" i="4"/>
  <c r="D70" i="4"/>
  <c r="C71" i="4"/>
  <c r="C70" i="4"/>
  <c r="E57" i="4"/>
  <c r="E56" i="4"/>
  <c r="D57" i="4"/>
  <c r="D56" i="4"/>
  <c r="C57" i="4"/>
  <c r="C56" i="4"/>
  <c r="E50" i="4"/>
  <c r="E49" i="4"/>
  <c r="D50" i="4"/>
  <c r="D49" i="4"/>
  <c r="C50" i="4"/>
  <c r="C49" i="4"/>
  <c r="E36" i="4"/>
  <c r="E35" i="4"/>
  <c r="D36" i="4"/>
  <c r="D35" i="4"/>
  <c r="C36" i="4"/>
  <c r="C35" i="4"/>
  <c r="E29" i="4"/>
  <c r="E28" i="4"/>
  <c r="D29" i="4"/>
  <c r="D28" i="4"/>
  <c r="C29" i="4"/>
  <c r="C28" i="4"/>
  <c r="E15" i="4"/>
  <c r="E14" i="4"/>
  <c r="D15" i="4"/>
  <c r="D14" i="4"/>
  <c r="C15" i="4"/>
  <c r="C14" i="4"/>
  <c r="E8" i="4"/>
  <c r="E7" i="4"/>
  <c r="D8" i="4"/>
  <c r="D7" i="4"/>
  <c r="C8" i="4"/>
  <c r="C7" i="4"/>
  <c r="E78" i="3"/>
  <c r="E77" i="3"/>
  <c r="D78" i="3"/>
  <c r="D77" i="3"/>
  <c r="C78" i="3"/>
  <c r="C77" i="3"/>
  <c r="E71" i="3"/>
  <c r="E70" i="3"/>
  <c r="D71" i="3"/>
  <c r="D70" i="3"/>
  <c r="C71" i="3"/>
  <c r="C70" i="3"/>
  <c r="E57" i="3"/>
  <c r="E56" i="3"/>
  <c r="D57" i="3"/>
  <c r="D56" i="3"/>
  <c r="C57" i="3"/>
  <c r="C56" i="3"/>
  <c r="E50" i="3"/>
  <c r="E49" i="3"/>
  <c r="D50" i="3"/>
  <c r="D49" i="3"/>
  <c r="C50" i="3"/>
  <c r="C49" i="3"/>
  <c r="E36" i="3"/>
  <c r="E35" i="3"/>
  <c r="D36" i="3"/>
  <c r="D35" i="3"/>
  <c r="C36" i="3"/>
  <c r="C35" i="3"/>
  <c r="E29" i="3"/>
  <c r="E28" i="3"/>
  <c r="D29" i="3"/>
  <c r="D28" i="3"/>
  <c r="C29" i="3"/>
  <c r="C28" i="3"/>
  <c r="E15" i="3"/>
  <c r="E14" i="3"/>
  <c r="D15" i="3"/>
  <c r="D22" i="3" s="1"/>
  <c r="D14" i="3"/>
  <c r="C15" i="3"/>
  <c r="C22" i="3" s="1"/>
  <c r="C14" i="3"/>
  <c r="E8" i="3"/>
  <c r="E7" i="3"/>
  <c r="E21" i="3" s="1"/>
  <c r="D7" i="3"/>
  <c r="C7" i="3"/>
  <c r="E112" i="2"/>
  <c r="E111" i="2"/>
  <c r="E110" i="2"/>
  <c r="E109" i="2"/>
  <c r="E108" i="2"/>
  <c r="D112" i="2"/>
  <c r="D111" i="2"/>
  <c r="D110" i="2"/>
  <c r="D109" i="2"/>
  <c r="D108" i="2"/>
  <c r="C112" i="2"/>
  <c r="C111" i="2"/>
  <c r="C110" i="2"/>
  <c r="C109" i="2"/>
  <c r="C108" i="2"/>
  <c r="E102" i="2"/>
  <c r="E101" i="2"/>
  <c r="E100" i="2"/>
  <c r="E99" i="2"/>
  <c r="E98" i="2"/>
  <c r="D102" i="2"/>
  <c r="D101" i="2"/>
  <c r="D100" i="2"/>
  <c r="D99" i="2"/>
  <c r="D98" i="2"/>
  <c r="C102" i="2"/>
  <c r="C101" i="2"/>
  <c r="C100" i="2"/>
  <c r="C99" i="2"/>
  <c r="C98" i="2"/>
  <c r="E82" i="2"/>
  <c r="E81" i="2"/>
  <c r="E80" i="2"/>
  <c r="E79" i="2"/>
  <c r="E78" i="2"/>
  <c r="D82" i="2"/>
  <c r="D81" i="2"/>
  <c r="D80" i="2"/>
  <c r="D79" i="2"/>
  <c r="D78" i="2"/>
  <c r="C82" i="2"/>
  <c r="C81" i="2"/>
  <c r="C80" i="2"/>
  <c r="C79" i="2"/>
  <c r="C78" i="2"/>
  <c r="E72" i="2"/>
  <c r="E71" i="2"/>
  <c r="E70" i="2"/>
  <c r="E69" i="2"/>
  <c r="E68" i="2"/>
  <c r="D72" i="2"/>
  <c r="D71" i="2"/>
  <c r="D70" i="2"/>
  <c r="D69" i="2"/>
  <c r="D68" i="2"/>
  <c r="C72" i="2"/>
  <c r="C71" i="2"/>
  <c r="C70" i="2"/>
  <c r="C69" i="2"/>
  <c r="C68" i="2"/>
  <c r="E22" i="3" l="1"/>
  <c r="C21" i="3"/>
  <c r="C23" i="3"/>
  <c r="D21" i="3"/>
  <c r="E52" i="2"/>
  <c r="E51" i="2"/>
  <c r="E50" i="2"/>
  <c r="E49" i="2"/>
  <c r="E48" i="2"/>
  <c r="D52" i="2"/>
  <c r="D51" i="2"/>
  <c r="D50" i="2"/>
  <c r="D49" i="2"/>
  <c r="D48" i="2"/>
  <c r="C52" i="2"/>
  <c r="C51" i="2"/>
  <c r="C50" i="2"/>
  <c r="C49" i="2"/>
  <c r="C48" i="2"/>
  <c r="E40" i="2"/>
  <c r="E38" i="2"/>
  <c r="D42" i="2"/>
  <c r="D41" i="2"/>
  <c r="D40" i="2"/>
  <c r="D39" i="2"/>
  <c r="D38" i="2"/>
  <c r="C42" i="2"/>
  <c r="C41" i="2"/>
  <c r="C40" i="2"/>
  <c r="C39" i="2"/>
  <c r="C38" i="2"/>
  <c r="E22" i="2"/>
  <c r="E21" i="2"/>
  <c r="E20" i="2"/>
  <c r="E19" i="2"/>
  <c r="E18" i="2"/>
  <c r="D22" i="2"/>
  <c r="D21" i="2"/>
  <c r="D20" i="2"/>
  <c r="D19" i="2"/>
  <c r="D18" i="2"/>
  <c r="C22" i="2"/>
  <c r="C21" i="2"/>
  <c r="C20" i="2"/>
  <c r="C19" i="2"/>
  <c r="C18" i="2"/>
  <c r="E12" i="2"/>
  <c r="E11" i="2"/>
  <c r="E10" i="2"/>
  <c r="E9" i="2"/>
  <c r="E8" i="2"/>
  <c r="D12" i="2"/>
  <c r="D11" i="2"/>
  <c r="D10" i="2"/>
  <c r="D9" i="2"/>
  <c r="D8" i="2"/>
  <c r="C12" i="2"/>
  <c r="C11" i="2"/>
  <c r="C10" i="2"/>
  <c r="C9" i="2"/>
  <c r="C8" i="2"/>
  <c r="D84" i="6" l="1"/>
  <c r="E84" i="6"/>
  <c r="D85" i="6"/>
  <c r="E85" i="6"/>
  <c r="C85" i="6"/>
  <c r="C84" i="6"/>
  <c r="D63" i="6"/>
  <c r="E63" i="6"/>
  <c r="D64" i="6"/>
  <c r="E64" i="6"/>
  <c r="C64" i="6"/>
  <c r="C63" i="6"/>
  <c r="D42" i="6"/>
  <c r="E42" i="6"/>
  <c r="D43" i="6"/>
  <c r="E43" i="6"/>
  <c r="C43" i="6"/>
  <c r="C42" i="6"/>
  <c r="D21" i="6"/>
  <c r="E21" i="6"/>
  <c r="D22" i="6"/>
  <c r="E22" i="6"/>
  <c r="C22" i="6"/>
  <c r="C21" i="6"/>
  <c r="D84" i="5"/>
  <c r="E84" i="5"/>
  <c r="D85" i="5"/>
  <c r="E85" i="5"/>
  <c r="C85" i="5"/>
  <c r="C84" i="5"/>
  <c r="D63" i="5"/>
  <c r="E63" i="5"/>
  <c r="D64" i="5"/>
  <c r="E64" i="5"/>
  <c r="C64" i="5"/>
  <c r="C63" i="5"/>
  <c r="D42" i="5"/>
  <c r="E42" i="5"/>
  <c r="D43" i="5"/>
  <c r="E43" i="5"/>
  <c r="C43" i="5"/>
  <c r="C42" i="5"/>
  <c r="D21" i="5"/>
  <c r="E21" i="5"/>
  <c r="D22" i="5"/>
  <c r="E22" i="5"/>
  <c r="C22" i="5"/>
  <c r="C21" i="5"/>
  <c r="D84" i="4"/>
  <c r="E84" i="4"/>
  <c r="D85" i="4"/>
  <c r="E85" i="4"/>
  <c r="C85" i="4"/>
  <c r="C84" i="4"/>
  <c r="D63" i="4"/>
  <c r="E63" i="4"/>
  <c r="D64" i="4"/>
  <c r="E64" i="4"/>
  <c r="C64" i="4"/>
  <c r="C63" i="4"/>
  <c r="D42" i="4"/>
  <c r="E42" i="4"/>
  <c r="D43" i="4"/>
  <c r="E43" i="4"/>
  <c r="C43" i="4"/>
  <c r="C42" i="4"/>
  <c r="D21" i="4"/>
  <c r="E21" i="4"/>
  <c r="D22" i="4"/>
  <c r="E22" i="4"/>
  <c r="C22" i="4"/>
  <c r="C21" i="4"/>
  <c r="D84" i="3"/>
  <c r="E84" i="3"/>
  <c r="D85" i="3"/>
  <c r="E85" i="3"/>
  <c r="C85" i="3"/>
  <c r="C84" i="3"/>
  <c r="D63" i="3"/>
  <c r="E63" i="3"/>
  <c r="D64" i="3"/>
  <c r="E64" i="3"/>
  <c r="C64" i="3"/>
  <c r="C63" i="3"/>
  <c r="D42" i="3"/>
  <c r="E42" i="3"/>
  <c r="D43" i="3"/>
  <c r="E43" i="3"/>
  <c r="C43" i="3"/>
  <c r="C42" i="3"/>
  <c r="D118" i="2"/>
  <c r="E118" i="2"/>
  <c r="D119" i="2"/>
  <c r="E119" i="2"/>
  <c r="D120" i="2"/>
  <c r="E120" i="2"/>
  <c r="D121" i="2"/>
  <c r="E121" i="2"/>
  <c r="D122" i="2"/>
  <c r="E122" i="2"/>
  <c r="C119" i="2"/>
  <c r="C120" i="2"/>
  <c r="C121" i="2"/>
  <c r="C122" i="2"/>
  <c r="C118" i="2"/>
  <c r="D88" i="2"/>
  <c r="E88" i="2"/>
  <c r="D89" i="2"/>
  <c r="E89" i="2"/>
  <c r="D90" i="2"/>
  <c r="E90" i="2"/>
  <c r="D91" i="2"/>
  <c r="E91" i="2"/>
  <c r="D92" i="2"/>
  <c r="E92" i="2"/>
  <c r="C89" i="2"/>
  <c r="C90" i="2"/>
  <c r="C91" i="2"/>
  <c r="C92" i="2"/>
  <c r="C88" i="2"/>
  <c r="D58" i="2"/>
  <c r="E58" i="2"/>
  <c r="D59" i="2"/>
  <c r="E59" i="2"/>
  <c r="D60" i="2"/>
  <c r="E60" i="2"/>
  <c r="D61" i="2"/>
  <c r="E61" i="2"/>
  <c r="D62" i="2"/>
  <c r="E62" i="2"/>
  <c r="C59" i="2"/>
  <c r="C60" i="2"/>
  <c r="C61" i="2"/>
  <c r="C62" i="2"/>
  <c r="C58" i="2"/>
  <c r="D28" i="2"/>
  <c r="E28" i="2"/>
  <c r="D29" i="2"/>
  <c r="E29" i="2"/>
  <c r="D30" i="2"/>
  <c r="E30" i="2"/>
  <c r="D31" i="2"/>
  <c r="E31" i="2"/>
  <c r="D32" i="2"/>
  <c r="E32" i="2"/>
  <c r="C29" i="2"/>
  <c r="C30" i="2"/>
  <c r="C31" i="2"/>
  <c r="C32" i="2"/>
  <c r="C28" i="2"/>
  <c r="E112" i="1" l="1"/>
  <c r="E111" i="1"/>
  <c r="E110" i="1"/>
  <c r="E109" i="1"/>
  <c r="E108" i="1"/>
  <c r="D112" i="1"/>
  <c r="D111" i="1"/>
  <c r="D110" i="1"/>
  <c r="D109" i="1"/>
  <c r="D108" i="1"/>
  <c r="C112" i="1"/>
  <c r="C111" i="1"/>
  <c r="C110" i="1"/>
  <c r="C109" i="1"/>
  <c r="C108" i="1"/>
  <c r="E102" i="1"/>
  <c r="E101" i="1"/>
  <c r="E100" i="1"/>
  <c r="E99" i="1"/>
  <c r="E98" i="1"/>
  <c r="D102" i="1"/>
  <c r="D101" i="1"/>
  <c r="D100" i="1"/>
  <c r="D99" i="1"/>
  <c r="D98" i="1"/>
  <c r="C102" i="1"/>
  <c r="C101" i="1"/>
  <c r="C100" i="1"/>
  <c r="C99" i="1"/>
  <c r="C98" i="1"/>
  <c r="E82" i="1"/>
  <c r="E81" i="1"/>
  <c r="E80" i="1"/>
  <c r="E79" i="1"/>
  <c r="E78" i="1"/>
  <c r="D82" i="1"/>
  <c r="D81" i="1"/>
  <c r="D80" i="1"/>
  <c r="D79" i="1"/>
  <c r="D78" i="1"/>
  <c r="C82" i="1"/>
  <c r="C81" i="1"/>
  <c r="C80" i="1"/>
  <c r="C79" i="1"/>
  <c r="C78" i="1"/>
  <c r="E72" i="1"/>
  <c r="E71" i="1"/>
  <c r="E70" i="1"/>
  <c r="E69" i="1"/>
  <c r="E68" i="1"/>
  <c r="D72" i="1"/>
  <c r="D71" i="1"/>
  <c r="D70" i="1"/>
  <c r="D69" i="1"/>
  <c r="D68" i="1"/>
  <c r="C72" i="1"/>
  <c r="C71" i="1"/>
  <c r="C70" i="1"/>
  <c r="C69" i="1"/>
  <c r="C68" i="1"/>
  <c r="C88" i="1" s="1"/>
  <c r="E52" i="1"/>
  <c r="E51" i="1"/>
  <c r="E50" i="1"/>
  <c r="E49" i="1"/>
  <c r="E48" i="1"/>
  <c r="D52" i="1"/>
  <c r="D51" i="1"/>
  <c r="D50" i="1"/>
  <c r="D49" i="1"/>
  <c r="D48" i="1"/>
  <c r="C52" i="1"/>
  <c r="C51" i="1"/>
  <c r="C50" i="1"/>
  <c r="C49" i="1"/>
  <c r="C48" i="1"/>
  <c r="E42" i="1"/>
  <c r="E41" i="1"/>
  <c r="E40" i="1"/>
  <c r="E39" i="1"/>
  <c r="E38" i="1"/>
  <c r="D42" i="1"/>
  <c r="D41" i="1"/>
  <c r="D40" i="1"/>
  <c r="D39" i="1"/>
  <c r="D59" i="1" s="1"/>
  <c r="D38" i="1"/>
  <c r="C42" i="1"/>
  <c r="C41" i="1"/>
  <c r="C40" i="1"/>
  <c r="C39" i="1"/>
  <c r="C38" i="1"/>
  <c r="C58" i="1" s="1"/>
  <c r="E32" i="1"/>
  <c r="E31" i="1"/>
  <c r="E30" i="1"/>
  <c r="E29" i="1"/>
  <c r="E28" i="1"/>
  <c r="D32" i="1"/>
  <c r="D31" i="1"/>
  <c r="D30" i="1"/>
  <c r="D29" i="1"/>
  <c r="D28" i="1"/>
  <c r="C32" i="1"/>
  <c r="C31" i="1"/>
  <c r="C30" i="1"/>
  <c r="C29" i="1"/>
  <c r="C28" i="1"/>
  <c r="E60" i="1" l="1"/>
  <c r="D89" i="1"/>
  <c r="C118" i="1"/>
  <c r="D60" i="1"/>
  <c r="E61" i="1"/>
  <c r="D90" i="1"/>
  <c r="E91" i="1"/>
  <c r="C119" i="1"/>
  <c r="D120" i="1"/>
  <c r="E121" i="1"/>
  <c r="E90" i="1"/>
  <c r="D119" i="1"/>
  <c r="C59" i="1"/>
  <c r="C89" i="1"/>
  <c r="C60" i="1"/>
  <c r="D61" i="1"/>
  <c r="E62" i="1"/>
  <c r="C90" i="1"/>
  <c r="D91" i="1"/>
  <c r="E92" i="1"/>
  <c r="C120" i="1"/>
  <c r="D121" i="1"/>
  <c r="E122" i="1"/>
  <c r="E120" i="1"/>
  <c r="C61" i="1"/>
  <c r="D62" i="1"/>
  <c r="C91" i="1"/>
  <c r="D92" i="1"/>
  <c r="C121" i="1"/>
  <c r="D122" i="1"/>
  <c r="C62" i="1"/>
  <c r="E58" i="1"/>
  <c r="C92" i="1"/>
  <c r="E88" i="1"/>
  <c r="C122" i="1"/>
  <c r="E118" i="1"/>
  <c r="D58" i="1"/>
  <c r="E59" i="1"/>
  <c r="D88" i="1"/>
  <c r="E89" i="1"/>
  <c r="D118" i="1"/>
  <c r="E119" i="1"/>
  <c r="E22" i="1"/>
  <c r="E21" i="1"/>
  <c r="E20" i="1"/>
  <c r="E19" i="1"/>
  <c r="E12" i="1"/>
  <c r="E11" i="1"/>
  <c r="E10" i="1"/>
  <c r="E9" i="1"/>
  <c r="E8" i="1"/>
  <c r="E18" i="1"/>
  <c r="D22" i="1"/>
  <c r="D21" i="1"/>
  <c r="D20" i="1"/>
  <c r="D19" i="1"/>
  <c r="D18" i="1"/>
  <c r="C22" i="1"/>
  <c r="C21" i="1"/>
  <c r="C20" i="1"/>
  <c r="C19" i="1"/>
  <c r="C18" i="1"/>
  <c r="D12" i="1"/>
  <c r="D11" i="1"/>
  <c r="D10" i="1"/>
  <c r="D9" i="1"/>
  <c r="D8" i="1"/>
  <c r="C12" i="1"/>
  <c r="C11" i="1"/>
  <c r="C10" i="1"/>
  <c r="C9" i="1"/>
  <c r="C8" i="1"/>
  <c r="D123" i="1" l="1"/>
  <c r="E123" i="1"/>
  <c r="C123" i="1"/>
  <c r="D113" i="1"/>
  <c r="E113" i="1"/>
  <c r="C113" i="1"/>
  <c r="D103" i="1"/>
  <c r="E103" i="1"/>
  <c r="C103" i="1"/>
  <c r="D93" i="1"/>
  <c r="E93" i="1"/>
  <c r="C93" i="1"/>
  <c r="D83" i="1"/>
  <c r="E83" i="1"/>
  <c r="C83" i="1"/>
  <c r="D73" i="1"/>
  <c r="E73" i="1"/>
  <c r="C73" i="1"/>
  <c r="D123" i="2"/>
  <c r="E123" i="2"/>
  <c r="C123" i="2"/>
  <c r="D113" i="2"/>
  <c r="E113" i="2"/>
  <c r="C113" i="2"/>
  <c r="D103" i="2"/>
  <c r="E103" i="2"/>
  <c r="C103" i="2"/>
  <c r="D93" i="2"/>
  <c r="E93" i="2"/>
  <c r="C93" i="2"/>
  <c r="D83" i="2"/>
  <c r="E83" i="2"/>
  <c r="C83" i="2"/>
  <c r="D73" i="2"/>
  <c r="E73" i="2"/>
  <c r="C73" i="2"/>
  <c r="D63" i="2"/>
  <c r="E63" i="2"/>
  <c r="C63" i="2"/>
  <c r="D53" i="2"/>
  <c r="E53" i="2"/>
  <c r="C53" i="2"/>
  <c r="D43" i="2"/>
  <c r="E43" i="2"/>
  <c r="C43" i="2"/>
  <c r="D33" i="2"/>
  <c r="E33" i="2"/>
  <c r="C33" i="2"/>
  <c r="D23" i="2"/>
  <c r="E23" i="2"/>
  <c r="C23" i="2"/>
  <c r="D13" i="2"/>
  <c r="E13" i="2"/>
  <c r="C13" i="2"/>
  <c r="D23" i="1"/>
  <c r="E23" i="1"/>
  <c r="C23" i="1"/>
  <c r="D33" i="1"/>
  <c r="E33" i="1"/>
  <c r="C33" i="1"/>
  <c r="D43" i="1"/>
  <c r="E43" i="1"/>
  <c r="C43" i="1"/>
  <c r="D53" i="1"/>
  <c r="E53" i="1"/>
  <c r="C53" i="1"/>
  <c r="D63" i="1"/>
  <c r="E63" i="1"/>
  <c r="C63" i="1"/>
  <c r="D13" i="1"/>
  <c r="E13" i="1"/>
  <c r="C13" i="1"/>
  <c r="E86" i="6" l="1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F16" i="6" l="1"/>
  <c r="F30" i="6"/>
  <c r="F58" i="6"/>
  <c r="F72" i="6"/>
  <c r="F86" i="6"/>
  <c r="F44" i="6"/>
  <c r="F9" i="6"/>
  <c r="F23" i="6"/>
  <c r="F37" i="6"/>
  <c r="F51" i="6"/>
  <c r="F65" i="6"/>
  <c r="F79" i="6"/>
  <c r="E86" i="5" l="1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F9" i="5" l="1"/>
  <c r="F23" i="5"/>
  <c r="F51" i="5"/>
  <c r="F65" i="5"/>
  <c r="F79" i="5"/>
  <c r="F37" i="5"/>
  <c r="F16" i="5"/>
  <c r="F30" i="5"/>
  <c r="F44" i="5"/>
  <c r="F58" i="5"/>
  <c r="F72" i="5"/>
  <c r="F86" i="5"/>
  <c r="E86" i="4" l="1"/>
  <c r="D86" i="4"/>
  <c r="C86" i="4"/>
  <c r="F85" i="4"/>
  <c r="F84" i="4"/>
  <c r="E79" i="4"/>
  <c r="D79" i="4"/>
  <c r="C79" i="4"/>
  <c r="C58" i="8" s="1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D44" i="4"/>
  <c r="C44" i="4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D23" i="4"/>
  <c r="C23" i="4"/>
  <c r="F22" i="4"/>
  <c r="F21" i="4"/>
  <c r="E16" i="4"/>
  <c r="D16" i="4"/>
  <c r="C16" i="4"/>
  <c r="F15" i="4"/>
  <c r="F14" i="4"/>
  <c r="E9" i="4"/>
  <c r="D9" i="4"/>
  <c r="C9" i="4"/>
  <c r="F8" i="4"/>
  <c r="F7" i="4"/>
  <c r="F9" i="4" l="1"/>
  <c r="F23" i="4"/>
  <c r="F37" i="4"/>
  <c r="F51" i="4"/>
  <c r="F65" i="4"/>
  <c r="F79" i="4"/>
  <c r="F16" i="4"/>
  <c r="F30" i="4"/>
  <c r="F44" i="4"/>
  <c r="F58" i="4"/>
  <c r="F72" i="4"/>
  <c r="F86" i="4"/>
  <c r="E86" i="3" l="1"/>
  <c r="D86" i="3"/>
  <c r="C86" i="3"/>
  <c r="F85" i="3"/>
  <c r="F84" i="3"/>
  <c r="E79" i="3"/>
  <c r="D79" i="3"/>
  <c r="C79" i="3"/>
  <c r="F78" i="3"/>
  <c r="F77" i="3"/>
  <c r="E72" i="3"/>
  <c r="D72" i="3"/>
  <c r="C72" i="3"/>
  <c r="C52" i="7" s="1"/>
  <c r="F71" i="3"/>
  <c r="F70" i="3"/>
  <c r="E65" i="3"/>
  <c r="D65" i="3"/>
  <c r="C65" i="3"/>
  <c r="F64" i="3"/>
  <c r="F63" i="3"/>
  <c r="E58" i="3"/>
  <c r="E42" i="7" s="1"/>
  <c r="D58" i="3"/>
  <c r="C58" i="3"/>
  <c r="C42" i="7" s="1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E27" i="7" s="1"/>
  <c r="E57" i="7" s="1"/>
  <c r="D37" i="3"/>
  <c r="C37" i="3"/>
  <c r="F36" i="3"/>
  <c r="F35" i="3"/>
  <c r="E30" i="3"/>
  <c r="D30" i="3"/>
  <c r="C30" i="3"/>
  <c r="F29" i="3"/>
  <c r="F28" i="3"/>
  <c r="E23" i="3"/>
  <c r="D23" i="3"/>
  <c r="F22" i="3"/>
  <c r="F21" i="3"/>
  <c r="E16" i="3"/>
  <c r="E12" i="7" s="1"/>
  <c r="D16" i="3"/>
  <c r="D12" i="7" s="1"/>
  <c r="C16" i="3"/>
  <c r="C12" i="7" s="1"/>
  <c r="F15" i="3"/>
  <c r="F14" i="3"/>
  <c r="E9" i="3"/>
  <c r="E7" i="7" s="1"/>
  <c r="D9" i="3"/>
  <c r="D7" i="7" s="1"/>
  <c r="C9" i="3"/>
  <c r="F8" i="3"/>
  <c r="F7" i="3"/>
  <c r="F44" i="3" l="1"/>
  <c r="F16" i="3"/>
  <c r="F58" i="3"/>
  <c r="F30" i="3"/>
  <c r="F72" i="3"/>
  <c r="F86" i="3"/>
  <c r="F9" i="3"/>
  <c r="F23" i="3"/>
  <c r="F37" i="3"/>
  <c r="F51" i="3"/>
  <c r="F65" i="3"/>
  <c r="F79" i="3"/>
  <c r="F122" i="2" l="1"/>
  <c r="F121" i="2"/>
  <c r="F120" i="2"/>
  <c r="F119" i="2"/>
  <c r="F118" i="2"/>
  <c r="E58" i="8"/>
  <c r="D58" i="8"/>
  <c r="F112" i="2"/>
  <c r="F111" i="2"/>
  <c r="F110" i="2"/>
  <c r="F109" i="2"/>
  <c r="F108" i="2"/>
  <c r="C53" i="8"/>
  <c r="C63" i="8" s="1"/>
  <c r="F102" i="2"/>
  <c r="F101" i="2"/>
  <c r="F100" i="2"/>
  <c r="F99" i="2"/>
  <c r="F98" i="2"/>
  <c r="E48" i="8"/>
  <c r="D48" i="8"/>
  <c r="C48" i="8"/>
  <c r="F92" i="2"/>
  <c r="F91" i="2"/>
  <c r="F90" i="2"/>
  <c r="F89" i="2"/>
  <c r="F88" i="2"/>
  <c r="E43" i="8"/>
  <c r="D43" i="8"/>
  <c r="C43" i="8"/>
  <c r="F82" i="2"/>
  <c r="F81" i="2"/>
  <c r="F80" i="2"/>
  <c r="F79" i="2"/>
  <c r="F78" i="2"/>
  <c r="E38" i="8"/>
  <c r="D38" i="8"/>
  <c r="C38" i="8"/>
  <c r="F72" i="2"/>
  <c r="F71" i="2"/>
  <c r="F70" i="2"/>
  <c r="F69" i="2"/>
  <c r="F68" i="2"/>
  <c r="F62" i="2"/>
  <c r="F61" i="2"/>
  <c r="F60" i="2"/>
  <c r="F59" i="2"/>
  <c r="F58" i="2"/>
  <c r="E28" i="8"/>
  <c r="D28" i="8"/>
  <c r="C28" i="8"/>
  <c r="F52" i="2"/>
  <c r="F51" i="2"/>
  <c r="F50" i="2"/>
  <c r="F49" i="2"/>
  <c r="F48" i="2"/>
  <c r="E23" i="8"/>
  <c r="D23" i="8"/>
  <c r="C23" i="8"/>
  <c r="F42" i="2"/>
  <c r="F41" i="2"/>
  <c r="F40" i="2"/>
  <c r="F39" i="2"/>
  <c r="F38" i="2"/>
  <c r="F32" i="2"/>
  <c r="F31" i="2"/>
  <c r="F30" i="2"/>
  <c r="F29" i="2"/>
  <c r="F28" i="2"/>
  <c r="E12" i="8"/>
  <c r="D12" i="8"/>
  <c r="C12" i="8"/>
  <c r="F22" i="2"/>
  <c r="F21" i="2"/>
  <c r="F20" i="2"/>
  <c r="F19" i="2"/>
  <c r="F18" i="2"/>
  <c r="E7" i="8"/>
  <c r="D7" i="8"/>
  <c r="C7" i="8"/>
  <c r="F12" i="2"/>
  <c r="F11" i="2"/>
  <c r="F10" i="2"/>
  <c r="F9" i="2"/>
  <c r="F8" i="2"/>
  <c r="D53" i="8" l="1"/>
  <c r="D63" i="8" s="1"/>
  <c r="F63" i="8" s="1"/>
  <c r="E53" i="8"/>
  <c r="E63" i="8" s="1"/>
  <c r="F12" i="8"/>
  <c r="F53" i="2"/>
  <c r="F13" i="2"/>
  <c r="F123" i="2"/>
  <c r="F113" i="2"/>
  <c r="F103" i="2"/>
  <c r="F48" i="8"/>
  <c r="F93" i="2"/>
  <c r="F83" i="2"/>
  <c r="F73" i="2"/>
  <c r="F63" i="2"/>
  <c r="F43" i="2"/>
  <c r="F33" i="2"/>
  <c r="F23" i="2"/>
  <c r="F38" i="8"/>
  <c r="F28" i="8"/>
  <c r="D17" i="8"/>
  <c r="F43" i="8"/>
  <c r="F58" i="8"/>
  <c r="D33" i="8"/>
  <c r="E33" i="8"/>
  <c r="C33" i="8"/>
  <c r="F23" i="8"/>
  <c r="E17" i="8"/>
  <c r="C17" i="8"/>
  <c r="F7" i="8"/>
  <c r="F53" i="8" l="1"/>
  <c r="F17" i="8"/>
  <c r="F33" i="8"/>
  <c r="D57" i="7" l="1"/>
  <c r="D62" i="7"/>
  <c r="F122" i="1"/>
  <c r="F121" i="1"/>
  <c r="F120" i="1"/>
  <c r="F119" i="1"/>
  <c r="F118" i="1"/>
  <c r="F112" i="1"/>
  <c r="F111" i="1"/>
  <c r="F110" i="1"/>
  <c r="F109" i="1"/>
  <c r="F108" i="1"/>
  <c r="E52" i="7"/>
  <c r="E62" i="7" s="1"/>
  <c r="D52" i="7"/>
  <c r="F102" i="1"/>
  <c r="F101" i="1"/>
  <c r="F100" i="1"/>
  <c r="F99" i="1"/>
  <c r="F98" i="1"/>
  <c r="E47" i="7"/>
  <c r="D47" i="7"/>
  <c r="C47" i="7"/>
  <c r="F92" i="1"/>
  <c r="F91" i="1"/>
  <c r="F90" i="1"/>
  <c r="F89" i="1"/>
  <c r="F88" i="1"/>
  <c r="D42" i="7"/>
  <c r="F82" i="1"/>
  <c r="F81" i="1"/>
  <c r="F80" i="1"/>
  <c r="F79" i="1"/>
  <c r="F78" i="1"/>
  <c r="E37" i="7"/>
  <c r="D37" i="7"/>
  <c r="C37" i="7"/>
  <c r="F72" i="1"/>
  <c r="F71" i="1"/>
  <c r="F70" i="1"/>
  <c r="F69" i="1"/>
  <c r="F68" i="1"/>
  <c r="E32" i="7"/>
  <c r="D32" i="7"/>
  <c r="C32" i="7"/>
  <c r="F62" i="1"/>
  <c r="F61" i="1"/>
  <c r="F60" i="1"/>
  <c r="F59" i="1"/>
  <c r="F58" i="1"/>
  <c r="D27" i="7"/>
  <c r="C27" i="7"/>
  <c r="C57" i="7" s="1"/>
  <c r="F52" i="1"/>
  <c r="F51" i="1"/>
  <c r="F50" i="1"/>
  <c r="F49" i="1"/>
  <c r="F48" i="1"/>
  <c r="E22" i="7"/>
  <c r="D22" i="7"/>
  <c r="C22" i="7"/>
  <c r="F42" i="1"/>
  <c r="F41" i="1"/>
  <c r="F40" i="1"/>
  <c r="F39" i="1"/>
  <c r="F38" i="1"/>
  <c r="E17" i="7"/>
  <c r="D17" i="7"/>
  <c r="C17" i="7"/>
  <c r="F32" i="1"/>
  <c r="F31" i="1"/>
  <c r="F30" i="1"/>
  <c r="F29" i="1"/>
  <c r="F28" i="1"/>
  <c r="D12" i="9"/>
  <c r="E12" i="9"/>
  <c r="F22" i="1"/>
  <c r="F21" i="1"/>
  <c r="F20" i="1"/>
  <c r="F19" i="1"/>
  <c r="F18" i="1"/>
  <c r="D7" i="9"/>
  <c r="E7" i="9"/>
  <c r="C7" i="7"/>
  <c r="F10" i="1"/>
  <c r="F11" i="1"/>
  <c r="F12" i="1"/>
  <c r="F9" i="1"/>
  <c r="F8" i="1"/>
  <c r="C62" i="7" l="1"/>
  <c r="F62" i="7" s="1"/>
  <c r="D62" i="9"/>
  <c r="E62" i="9"/>
  <c r="E22" i="9"/>
  <c r="D17" i="9"/>
  <c r="D22" i="9"/>
  <c r="D27" i="9"/>
  <c r="D32" i="9"/>
  <c r="D37" i="9"/>
  <c r="D42" i="9"/>
  <c r="D47" i="9"/>
  <c r="D52" i="9"/>
  <c r="E57" i="9"/>
  <c r="E17" i="9"/>
  <c r="E27" i="9"/>
  <c r="E32" i="9"/>
  <c r="E37" i="9"/>
  <c r="C42" i="9"/>
  <c r="E42" i="9"/>
  <c r="E47" i="9"/>
  <c r="E52" i="9"/>
  <c r="D57" i="9"/>
  <c r="F63" i="1"/>
  <c r="F53" i="1"/>
  <c r="F43" i="1"/>
  <c r="F33" i="1"/>
  <c r="F23" i="1"/>
  <c r="F12" i="7"/>
  <c r="C12" i="9"/>
  <c r="F12" i="9" s="1"/>
  <c r="F13" i="1"/>
  <c r="C27" i="9"/>
  <c r="F27" i="7"/>
  <c r="F42" i="7"/>
  <c r="C57" i="9"/>
  <c r="F57" i="7"/>
  <c r="C62" i="9"/>
  <c r="F17" i="7"/>
  <c r="C17" i="9"/>
  <c r="F32" i="7"/>
  <c r="C32" i="9"/>
  <c r="F47" i="7"/>
  <c r="C47" i="9"/>
  <c r="F22" i="7"/>
  <c r="C22" i="9"/>
  <c r="F37" i="7"/>
  <c r="C37" i="9"/>
  <c r="F52" i="7"/>
  <c r="C52" i="9"/>
  <c r="F7" i="7"/>
  <c r="C7" i="9"/>
  <c r="F7" i="9" s="1"/>
  <c r="F123" i="1"/>
  <c r="F113" i="1"/>
  <c r="F103" i="1"/>
  <c r="F93" i="1"/>
  <c r="F83" i="1"/>
  <c r="F73" i="1"/>
  <c r="F52" i="9" l="1"/>
  <c r="F37" i="9"/>
  <c r="F22" i="9"/>
  <c r="F17" i="9"/>
  <c r="F47" i="9"/>
  <c r="F62" i="9"/>
  <c r="F42" i="9"/>
  <c r="F32" i="9"/>
  <c r="F57" i="9"/>
  <c r="F27" i="9"/>
</calcChain>
</file>

<file path=xl/sharedStrings.xml><?xml version="1.0" encoding="utf-8"?>
<sst xmlns="http://schemas.openxmlformats.org/spreadsheetml/2006/main" count="1036" uniqueCount="102">
  <si>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</si>
  <si>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</si>
  <si>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</si>
  <si>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</si>
  <si>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</si>
  <si>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</si>
  <si>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</si>
  <si>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</si>
  <si>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</si>
  <si>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</si>
  <si>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</si>
  <si>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</si>
  <si>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</si>
  <si>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</si>
  <si>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</si>
  <si>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</si>
  <si>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</si>
  <si>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</si>
  <si>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</si>
  <si>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</si>
  <si>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</si>
  <si>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</si>
  <si>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</si>
  <si>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</si>
  <si>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</si>
  <si>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</si>
  <si>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</si>
  <si>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</si>
  <si>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</si>
  <si>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>Fonte: Ministero delle Infrastrutture e dei Trasporti, Comuni Capoluogo di Provincia.</t>
  </si>
  <si>
    <r>
      <rPr>
        <i/>
        <sz val="9"/>
        <rFont val="timesoman"/>
      </rPr>
      <t>Fonte</t>
    </r>
    <r>
      <rPr>
        <sz val="9"/>
        <rFont val="timesoman"/>
      </rPr>
      <t>: Ministero delle Infrastrutture e dei Trasporti, Comuni Capoluogo di Provincia.</t>
    </r>
  </si>
  <si>
    <t xml:space="preserve">Missione 12 - Diritti sociali, politiche sociali e famiglia - </t>
  </si>
  <si>
    <t>Titolo I - Spese correnti Codice Missione 12</t>
  </si>
  <si>
    <t>Programma 02: Interventi per la disabilità</t>
  </si>
  <si>
    <t>Programma 03: Interventi per gli anziani</t>
  </si>
  <si>
    <t>Titolo II - Spese in Conto Capitale
  Codice Missione 12</t>
  </si>
  <si>
    <t>Altri interventi in materia di trasporti e diritto alla mobilità</t>
  </si>
  <si>
    <t xml:space="preserve">Titolo I - Spese correnti Codice Missione </t>
  </si>
  <si>
    <t>Programma __: Altri Interventi ________</t>
  </si>
  <si>
    <t>Titolo I - Spese correnti Codice Missione</t>
  </si>
  <si>
    <t xml:space="preserve">Titolo II - Spese in Conto Capitale  Codice Missione </t>
  </si>
  <si>
    <t xml:space="preserve">Titolo II - Spese in Conto Capitale Codice Missione </t>
  </si>
  <si>
    <t>Titolo II - Spese in Conto Capitale Codice Missione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</si>
  <si>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</si>
  <si>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</si>
  <si>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</si>
  <si>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Tab. I.4.1A - Spese e contributi correnti dei Comuni Capoluogo di Provincia nel settore dei trasporti distinti per Ripartizione Geografica e Programmi - Anno 2015</t>
  </si>
  <si>
    <t>Tab. I.4.3A - Spese e contributi correnti dei Comuni Capoluogo di Provincia nel settore dei trasporti distinti per Ripartizione Geografica e Programma- Anno 2015</t>
  </si>
  <si>
    <t>Tab. I.4.5A - Spese e contributi correnti dei Comuni Capoluogo di Provincia nel settore dei trasporti distinti per Ripartizione Geografica e Programma - Anno 2015</t>
  </si>
  <si>
    <t>Tab. I.4.8A - Spese e contributi in conto capitale dei Comuni Capoluogo di Provincia nel settore dei trasporti distinti per Ripartizione Geografica - Anno 2015</t>
  </si>
  <si>
    <t>Tab. I.4.7A - Spese e contributi correnti dei Comuni Capoluogo di Provincia nel settore dei trasporti distinti per Ripartizione Geografica e Programmi - Anno 2015</t>
  </si>
  <si>
    <t>Tab. I.3.4.6.A - Spese e contributi in conto capitale dei Comuni Capoluogo di Provincia nel settore dei trasporti distinti per Ripartizione Geografica e Programma - Anno 2015</t>
  </si>
  <si>
    <t>Tab. I.4.4A - Spese e contributi in conto capitale dei Comuni Capoluogo di Provincia nel settore dei trasporti distinti per Ripartizione Geografica e Programma - Anno 2015</t>
  </si>
  <si>
    <t>Tab. I.4.2A - Spese e contributi in conto capitale dei Comuni Capoluogo di Provincia nel settore dei trasporti distinti per Ripartizione Geografica - Anno 2015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</si>
  <si>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</si>
  <si>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</si>
  <si>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 xml:space="preserve">n) Totale pagamenti in conto competenza + in conto residui per spese correnti - Totale spese correnti 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</si>
  <si>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</si>
  <si>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</si>
  <si>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</si>
  <si>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</si>
  <si>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</si>
  <si>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f) Pagamenti in conto competenza per spese in conto capitale  - Totale spese in conto capitale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</si>
  <si>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</si>
  <si>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</si>
  <si>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</si>
  <si>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</si>
  <si>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</si>
  <si>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</si>
  <si>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</si>
  <si>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</si>
  <si>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</si>
  <si>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</si>
  <si>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</si>
  <si>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</si>
  <si>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</si>
  <si>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</si>
  <si>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</si>
  <si>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b) Impegni per spese in conto capitale  - Contributi e trasferimenti in conto capitale (Macro-aggregato 04 - Trasferimenti in conto capitale)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</si>
  <si>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</si>
  <si>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</si>
  <si>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</si>
  <si>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</si>
  <si>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</si>
  <si>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</si>
  <si>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m) Totale pagamenti in conto competenza + in conto residui per spese in conto capitale  - Contributi e trasferimenti in conto capitale (Macro-aggregato 04 - Trasferimenti in conto capitale)</t>
  </si>
  <si>
    <t>n) Totale pagamenti in conto competenza + in conto residui per spese in conto capitale  - Totale spese in conto capitale</t>
  </si>
  <si>
    <t xml:space="preserve">Titolo I - Spese correnti -  Codice Missione 10 - Trasporti e diritto alla mobilità </t>
  </si>
  <si>
    <t xml:space="preserve">Ttolo I - Spese Correnti + Titolo II - Spese in Conto Capitale 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</si>
  <si>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</si>
  <si>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</si>
  <si>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</si>
  <si>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</si>
  <si>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</si>
  <si>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</si>
  <si>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</si>
  <si>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</si>
  <si>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</si>
  <si>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</si>
  <si>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</si>
  <si>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</si>
  <si>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Tab. I.4.9A - Tutte le spese e contributi, correnti ed in conto capitale, dei Comuni Capoluogo di Provincia nel settore dei trasporti distinti per Ripartizione Geografica -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</si>
</sst>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€&quot;\ #,##0.00"/>
    <numFmt numFmtId="165" formatCode="0.0"/>
    <numFmt numFmtId="167" formatCode="&quot;€&quot;\ #,##0"/>
  </numFmts>
  <fonts count="16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65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164" fontId="14" fillId="0" borderId="0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165" fontId="7" fillId="0" borderId="0" xfId="0" applyNumberFormat="1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43" fontId="3" fillId="0" borderId="0" xfId="1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164" fontId="10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5" fontId="10" fillId="0" borderId="7" xfId="0" applyNumberFormat="1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5</xdr:col>
      <xdr:colOff>2038350</xdr:colOff>
      <xdr:row>34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77628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47256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21726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2000250</xdr:colOff>
      <xdr:row>24</xdr:row>
      <xdr:rowOff>66675</xdr:rowOff>
    </xdr:to>
    <xdr:sp macro="" textlink="">
      <xdr:nvSpPr>
        <xdr:cNvPr id="2" name="Freccia bidirezionale orizzontale 1"/>
        <xdr:cNvSpPr/>
      </xdr:nvSpPr>
      <xdr:spPr>
        <a:xfrm>
          <a:off x="590550" y="5372100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0182225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200024</xdr:rowOff>
    </xdr:from>
    <xdr:to>
      <xdr:col>5</xdr:col>
      <xdr:colOff>2000250</xdr:colOff>
      <xdr:row>66</xdr:row>
      <xdr:rowOff>104774</xdr:rowOff>
    </xdr:to>
    <xdr:sp macro="" textlink="">
      <xdr:nvSpPr>
        <xdr:cNvPr id="4" name="Freccia bidirezionale orizzontale 3"/>
        <xdr:cNvSpPr/>
      </xdr:nvSpPr>
      <xdr:spPr>
        <a:xfrm>
          <a:off x="590550" y="14992349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2277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5" name="Freccia bidirezionale orizzontale 4"/>
        <xdr:cNvSpPr/>
      </xdr:nvSpPr>
      <xdr:spPr>
        <a:xfrm>
          <a:off x="590550" y="17087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1515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6325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2277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8230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2038350</xdr:colOff>
      <xdr:row>18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47244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33</xdr:row>
      <xdr:rowOff>114300</xdr:rowOff>
    </xdr:from>
    <xdr:to>
      <xdr:col>5</xdr:col>
      <xdr:colOff>2028825</xdr:colOff>
      <xdr:row>34</xdr:row>
      <xdr:rowOff>0</xdr:rowOff>
    </xdr:to>
    <xdr:sp macro="" textlink="">
      <xdr:nvSpPr>
        <xdr:cNvPr id="3" name="Freccia bidirezionale orizzontale 2"/>
        <xdr:cNvSpPr/>
      </xdr:nvSpPr>
      <xdr:spPr>
        <a:xfrm>
          <a:off x="581025" y="83343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0</xdr:rowOff>
    </xdr:from>
    <xdr:to>
      <xdr:col>5</xdr:col>
      <xdr:colOff>2038350</xdr:colOff>
      <xdr:row>48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18681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5</xdr:col>
      <xdr:colOff>2038350</xdr:colOff>
      <xdr:row>19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47339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5</xdr:col>
      <xdr:colOff>2038350</xdr:colOff>
      <xdr:row>34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88392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5</xdr:col>
      <xdr:colOff>2038350</xdr:colOff>
      <xdr:row>49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29825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48</xdr:row>
      <xdr:rowOff>0</xdr:rowOff>
    </xdr:from>
    <xdr:to>
      <xdr:col>5</xdr:col>
      <xdr:colOff>2028824</xdr:colOff>
      <xdr:row>48</xdr:row>
      <xdr:rowOff>47625</xdr:rowOff>
    </xdr:to>
    <xdr:sp macro="" textlink="">
      <xdr:nvSpPr>
        <xdr:cNvPr id="2" name="Freccia bidirezionale orizzontale 1"/>
        <xdr:cNvSpPr/>
      </xdr:nvSpPr>
      <xdr:spPr>
        <a:xfrm>
          <a:off x="590549" y="12982575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33</xdr:row>
      <xdr:rowOff>0</xdr:rowOff>
    </xdr:from>
    <xdr:to>
      <xdr:col>5</xdr:col>
      <xdr:colOff>1990724</xdr:colOff>
      <xdr:row>33</xdr:row>
      <xdr:rowOff>47625</xdr:rowOff>
    </xdr:to>
    <xdr:sp macro="" textlink="">
      <xdr:nvSpPr>
        <xdr:cNvPr id="3" name="Freccia bidirezionale orizzontale 2"/>
        <xdr:cNvSpPr/>
      </xdr:nvSpPr>
      <xdr:spPr>
        <a:xfrm>
          <a:off x="590549" y="8839200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18</xdr:row>
      <xdr:rowOff>0</xdr:rowOff>
    </xdr:from>
    <xdr:to>
      <xdr:col>5</xdr:col>
      <xdr:colOff>1990724</xdr:colOff>
      <xdr:row>18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49" y="4733925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fica-1-Giro/AppData/Local/Microsoft/Windows/Temporary%20Internet%20Files/Content.Outlook/J9J3PU5U/Cartella-Comuni-2016/File%20Comuni/Spese%20dei%20Comu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l. Spese Comune est. Stradale"/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  <sheetName val="Foglio1"/>
    </sheetNames>
    <sheetDataSet>
      <sheetData sheetId="0"/>
      <sheetData sheetId="1">
        <row r="61">
          <cell r="B61">
            <v>0</v>
          </cell>
          <cell r="D61">
            <v>1179000.7248</v>
          </cell>
          <cell r="F61">
            <v>94.18</v>
          </cell>
          <cell r="H61">
            <v>260.92759000000001</v>
          </cell>
          <cell r="J61">
            <v>479806.3420699999</v>
          </cell>
          <cell r="Q61">
            <v>0</v>
          </cell>
          <cell r="S61">
            <v>62143.49538</v>
          </cell>
          <cell r="U61">
            <v>60</v>
          </cell>
          <cell r="W61">
            <v>25</v>
          </cell>
          <cell r="Y61">
            <v>30280.697199999999</v>
          </cell>
          <cell r="AF61">
            <v>0</v>
          </cell>
          <cell r="AH61">
            <v>1241144.2201800002</v>
          </cell>
          <cell r="AJ61">
            <v>154.18</v>
          </cell>
          <cell r="AL61">
            <v>285.92759000000001</v>
          </cell>
          <cell r="AN61">
            <v>510087.03927000001</v>
          </cell>
          <cell r="AU61">
            <v>0</v>
          </cell>
          <cell r="AW61">
            <v>970957.44290999975</v>
          </cell>
          <cell r="AY61">
            <v>91.46</v>
          </cell>
          <cell r="BA61">
            <v>205.77441000000002</v>
          </cell>
          <cell r="BC61">
            <v>373970.56511999998</v>
          </cell>
          <cell r="BJ61">
            <v>0</v>
          </cell>
          <cell r="BL61">
            <v>42320.423219999997</v>
          </cell>
          <cell r="BN61">
            <v>60</v>
          </cell>
          <cell r="BP61">
            <v>0</v>
          </cell>
          <cell r="BR61">
            <v>37547.250610000003</v>
          </cell>
          <cell r="CN61">
            <v>0</v>
          </cell>
          <cell r="CP61">
            <v>197341.38224000001</v>
          </cell>
          <cell r="CR61">
            <v>26.87</v>
          </cell>
          <cell r="CT61">
            <v>51.571089999999998</v>
          </cell>
          <cell r="CV61">
            <v>89285.160190000024</v>
          </cell>
          <cell r="DC61">
            <v>0</v>
          </cell>
          <cell r="DE61">
            <v>18832.20534</v>
          </cell>
          <cell r="DG61">
            <v>377.14</v>
          </cell>
          <cell r="DI61">
            <v>0</v>
          </cell>
          <cell r="DK61">
            <v>665.50397999999984</v>
          </cell>
          <cell r="EG61">
            <v>0</v>
          </cell>
          <cell r="EI61">
            <v>1168298.8251499999</v>
          </cell>
          <cell r="EK61">
            <v>118.33</v>
          </cell>
          <cell r="EM61">
            <v>257.34550000000002</v>
          </cell>
          <cell r="EO61">
            <v>463255.72531000001</v>
          </cell>
          <cell r="EV61">
            <v>0</v>
          </cell>
          <cell r="EX61">
            <v>61146.628560000005</v>
          </cell>
          <cell r="EZ61">
            <v>437.14</v>
          </cell>
          <cell r="FB61">
            <v>0</v>
          </cell>
          <cell r="FD61">
            <v>38212.754590000004</v>
          </cell>
        </row>
        <row r="88">
          <cell r="B88">
            <v>2</v>
          </cell>
          <cell r="D88">
            <v>840035.01365497999</v>
          </cell>
          <cell r="F88">
            <v>0</v>
          </cell>
          <cell r="H88">
            <v>4</v>
          </cell>
          <cell r="J88">
            <v>316276.11367411003</v>
          </cell>
          <cell r="Q88">
            <v>0</v>
          </cell>
          <cell r="S88">
            <v>41315.308989999998</v>
          </cell>
          <cell r="U88">
            <v>0</v>
          </cell>
          <cell r="W88">
            <v>0</v>
          </cell>
          <cell r="Y88">
            <v>6369.5973200000008</v>
          </cell>
          <cell r="AF88">
            <v>2</v>
          </cell>
          <cell r="AH88">
            <v>881350.32264498004</v>
          </cell>
          <cell r="AJ88">
            <v>0</v>
          </cell>
          <cell r="AL88">
            <v>4</v>
          </cell>
          <cell r="AN88">
            <v>322645.71099410998</v>
          </cell>
          <cell r="AU88">
            <v>2</v>
          </cell>
          <cell r="AW88">
            <v>659637.84772831004</v>
          </cell>
          <cell r="AY88">
            <v>0</v>
          </cell>
          <cell r="BA88">
            <v>4</v>
          </cell>
          <cell r="BC88">
            <v>227642.24714327996</v>
          </cell>
          <cell r="BJ88">
            <v>0</v>
          </cell>
          <cell r="BL88">
            <v>29657.126</v>
          </cell>
          <cell r="BN88">
            <v>0</v>
          </cell>
          <cell r="BP88">
            <v>0</v>
          </cell>
          <cell r="BR88">
            <v>1186.92876</v>
          </cell>
          <cell r="CN88">
            <v>1</v>
          </cell>
          <cell r="CP88">
            <v>116110.58500499999</v>
          </cell>
          <cell r="CR88">
            <v>0</v>
          </cell>
          <cell r="CT88">
            <v>0</v>
          </cell>
          <cell r="CV88">
            <v>44577.335888860005</v>
          </cell>
          <cell r="DC88">
            <v>0</v>
          </cell>
          <cell r="DE88">
            <v>7723.0619999999999</v>
          </cell>
          <cell r="DG88">
            <v>25</v>
          </cell>
          <cell r="DI88">
            <v>0</v>
          </cell>
          <cell r="DK88">
            <v>2221.05413</v>
          </cell>
          <cell r="EG88">
            <v>3</v>
          </cell>
          <cell r="EI88">
            <v>775748.43273330992</v>
          </cell>
          <cell r="EK88">
            <v>0</v>
          </cell>
          <cell r="EM88">
            <v>4</v>
          </cell>
          <cell r="EO88">
            <v>272219.58303213998</v>
          </cell>
          <cell r="EV88">
            <v>0</v>
          </cell>
          <cell r="EX88">
            <v>37380.188000000002</v>
          </cell>
          <cell r="EZ88">
            <v>25</v>
          </cell>
          <cell r="FB88">
            <v>0</v>
          </cell>
          <cell r="FD88">
            <v>3407.9828899999993</v>
          </cell>
        </row>
        <row r="140">
          <cell r="B140">
            <v>0</v>
          </cell>
          <cell r="D140">
            <v>444809.99315999995</v>
          </cell>
          <cell r="F140">
            <v>0</v>
          </cell>
          <cell r="H140">
            <v>147</v>
          </cell>
          <cell r="J140">
            <v>422715.64206999994</v>
          </cell>
          <cell r="Q140">
            <v>0</v>
          </cell>
          <cell r="S140">
            <v>207840.8719</v>
          </cell>
          <cell r="U140">
            <v>5.6180000000000001E-2</v>
          </cell>
          <cell r="W140">
            <v>0</v>
          </cell>
          <cell r="Y140">
            <v>9075.0840900000003</v>
          </cell>
          <cell r="AF140">
            <v>0</v>
          </cell>
          <cell r="AH140">
            <v>652650.86505999998</v>
          </cell>
          <cell r="AJ140">
            <v>5.6180000000000001E-2</v>
          </cell>
          <cell r="AL140">
            <v>147</v>
          </cell>
          <cell r="AN140">
            <v>431790.72615999996</v>
          </cell>
          <cell r="AU140">
            <v>0</v>
          </cell>
          <cell r="AW140">
            <v>182750.50871999998</v>
          </cell>
          <cell r="AY140">
            <v>0</v>
          </cell>
          <cell r="BA140">
            <v>27</v>
          </cell>
          <cell r="BC140">
            <v>260159.36406999998</v>
          </cell>
          <cell r="BJ140">
            <v>0</v>
          </cell>
          <cell r="BL140">
            <v>173072.59174</v>
          </cell>
          <cell r="BN140">
            <v>5.6180000000000001E-2</v>
          </cell>
          <cell r="BP140">
            <v>0</v>
          </cell>
          <cell r="BR140">
            <v>1823.4390000000001</v>
          </cell>
          <cell r="CN140">
            <v>0</v>
          </cell>
          <cell r="CP140">
            <v>255446.86725000001</v>
          </cell>
          <cell r="CR140">
            <v>0</v>
          </cell>
          <cell r="CT140">
            <v>70</v>
          </cell>
          <cell r="CV140">
            <v>114359.10735999999</v>
          </cell>
          <cell r="DC140">
            <v>0</v>
          </cell>
          <cell r="DE140">
            <v>153435.33739</v>
          </cell>
          <cell r="DG140">
            <v>0</v>
          </cell>
          <cell r="DI140">
            <v>0</v>
          </cell>
          <cell r="DK140">
            <v>8832.4359999999997</v>
          </cell>
          <cell r="EG140">
            <v>0</v>
          </cell>
          <cell r="EI140">
            <v>438197.37597000005</v>
          </cell>
          <cell r="EK140">
            <v>0</v>
          </cell>
          <cell r="EM140">
            <v>97</v>
          </cell>
          <cell r="EO140">
            <v>374518.47143000003</v>
          </cell>
          <cell r="EV140">
            <v>0</v>
          </cell>
          <cell r="EX140">
            <v>327295.46912999998</v>
          </cell>
          <cell r="EZ140">
            <v>5.6180000000000001E-2</v>
          </cell>
          <cell r="FB140">
            <v>0</v>
          </cell>
          <cell r="FD140">
            <v>10655.875</v>
          </cell>
        </row>
      </sheetData>
      <sheetData sheetId="2">
        <row r="61">
          <cell r="B61">
            <v>50</v>
          </cell>
          <cell r="D61">
            <v>604402.22698999976</v>
          </cell>
          <cell r="F61">
            <v>3</v>
          </cell>
          <cell r="H61">
            <v>151.40539000000001</v>
          </cell>
          <cell r="J61">
            <v>507679.78268999996</v>
          </cell>
          <cell r="Q61">
            <v>6.7619999999999996</v>
          </cell>
          <cell r="S61">
            <v>14282.478230000001</v>
          </cell>
          <cell r="U61">
            <v>0</v>
          </cell>
          <cell r="W61">
            <v>0</v>
          </cell>
          <cell r="Y61">
            <v>13263.315419999999</v>
          </cell>
          <cell r="AU61">
            <v>0</v>
          </cell>
          <cell r="AW61">
            <v>137639.00632000004</v>
          </cell>
          <cell r="AY61">
            <v>2</v>
          </cell>
          <cell r="BA61">
            <v>149.13200000000001</v>
          </cell>
          <cell r="BC61">
            <v>207883.97779000003</v>
          </cell>
          <cell r="BJ61">
            <v>2.37</v>
          </cell>
          <cell r="BL61">
            <v>18406.276729999998</v>
          </cell>
          <cell r="BN61">
            <v>0</v>
          </cell>
          <cell r="BP61">
            <v>0</v>
          </cell>
          <cell r="BR61">
            <v>9285.5119999999988</v>
          </cell>
          <cell r="CN61">
            <v>33.768000000000001</v>
          </cell>
          <cell r="CP61">
            <v>35796.236140000001</v>
          </cell>
          <cell r="CR61">
            <v>0</v>
          </cell>
          <cell r="CT61">
            <v>7.03</v>
          </cell>
          <cell r="CV61">
            <v>76433.609330000007</v>
          </cell>
          <cell r="DC61">
            <v>1.8460000000000001</v>
          </cell>
          <cell r="DE61">
            <v>23440.83325</v>
          </cell>
          <cell r="DG61">
            <v>0</v>
          </cell>
          <cell r="DI61">
            <v>0</v>
          </cell>
          <cell r="DK61">
            <v>5496.5259999999998</v>
          </cell>
          <cell r="EG61">
            <v>33.768000000000001</v>
          </cell>
          <cell r="EI61">
            <v>173435.24245999998</v>
          </cell>
          <cell r="EK61">
            <v>2</v>
          </cell>
          <cell r="EM61">
            <v>156.16200000000001</v>
          </cell>
          <cell r="EO61">
            <v>284317.58712000004</v>
          </cell>
          <cell r="EV61">
            <v>4.2160000000000002</v>
          </cell>
          <cell r="EX61">
            <v>41847.109980000001</v>
          </cell>
          <cell r="EZ61">
            <v>0</v>
          </cell>
          <cell r="FB61">
            <v>0</v>
          </cell>
          <cell r="FD61">
            <v>14780.038</v>
          </cell>
        </row>
        <row r="88">
          <cell r="B88">
            <v>0</v>
          </cell>
          <cell r="D88">
            <v>231628.57644999996</v>
          </cell>
          <cell r="F88">
            <v>0</v>
          </cell>
          <cell r="H88">
            <v>0</v>
          </cell>
          <cell r="J88">
            <v>53402.862443739999</v>
          </cell>
          <cell r="Q88">
            <v>0</v>
          </cell>
          <cell r="S88">
            <v>67786.964999999997</v>
          </cell>
          <cell r="U88">
            <v>0</v>
          </cell>
          <cell r="W88">
            <v>0</v>
          </cell>
          <cell r="Y88">
            <v>7623.0831399999997</v>
          </cell>
          <cell r="AU88">
            <v>0</v>
          </cell>
          <cell r="AW88">
            <v>57177.330950000003</v>
          </cell>
          <cell r="AY88">
            <v>0</v>
          </cell>
          <cell r="BA88">
            <v>0</v>
          </cell>
          <cell r="BC88">
            <v>47065.589981850004</v>
          </cell>
          <cell r="BJ88">
            <v>0</v>
          </cell>
          <cell r="BL88">
            <v>34432.92</v>
          </cell>
          <cell r="BN88">
            <v>0</v>
          </cell>
          <cell r="BP88">
            <v>0</v>
          </cell>
          <cell r="BR88">
            <v>5808.9721600000003</v>
          </cell>
          <cell r="CN88">
            <v>0</v>
          </cell>
          <cell r="CP88">
            <v>172526.84318999999</v>
          </cell>
          <cell r="CR88">
            <v>0</v>
          </cell>
          <cell r="CT88">
            <v>0</v>
          </cell>
          <cell r="CV88">
            <v>49247.442240429998</v>
          </cell>
          <cell r="DC88">
            <v>0</v>
          </cell>
          <cell r="DE88">
            <v>6268.48</v>
          </cell>
          <cell r="DG88">
            <v>0</v>
          </cell>
          <cell r="DI88">
            <v>0</v>
          </cell>
          <cell r="DK88">
            <v>794.39</v>
          </cell>
          <cell r="EG88">
            <v>0</v>
          </cell>
          <cell r="EI88">
            <v>228704.17413999999</v>
          </cell>
          <cell r="EK88">
            <v>0</v>
          </cell>
          <cell r="EM88">
            <v>0</v>
          </cell>
          <cell r="EO88">
            <v>92951.642222280003</v>
          </cell>
          <cell r="EV88">
            <v>0</v>
          </cell>
          <cell r="EX88">
            <v>40701.399999999994</v>
          </cell>
          <cell r="EZ88">
            <v>0</v>
          </cell>
          <cell r="FB88">
            <v>0</v>
          </cell>
          <cell r="FD88">
            <v>6603.3621599999997</v>
          </cell>
        </row>
        <row r="140">
          <cell r="B140">
            <v>0</v>
          </cell>
          <cell r="D140">
            <v>105699.23737</v>
          </cell>
          <cell r="F140">
            <v>0</v>
          </cell>
          <cell r="H140">
            <v>486</v>
          </cell>
          <cell r="J140">
            <v>179860.48094000001</v>
          </cell>
          <cell r="Q140">
            <v>0</v>
          </cell>
          <cell r="S140">
            <v>1755.21</v>
          </cell>
          <cell r="U140">
            <v>0</v>
          </cell>
          <cell r="W140">
            <v>0</v>
          </cell>
          <cell r="Y140">
            <v>0</v>
          </cell>
          <cell r="AU140">
            <v>0</v>
          </cell>
          <cell r="AW140">
            <v>70449.199710000001</v>
          </cell>
          <cell r="AY140">
            <v>0</v>
          </cell>
          <cell r="BA140">
            <v>309</v>
          </cell>
          <cell r="BC140">
            <v>81213.79703999999</v>
          </cell>
          <cell r="BJ140">
            <v>0</v>
          </cell>
          <cell r="BL140">
            <v>0</v>
          </cell>
          <cell r="BN140">
            <v>0</v>
          </cell>
          <cell r="BP140">
            <v>0</v>
          </cell>
          <cell r="BR140">
            <v>0</v>
          </cell>
          <cell r="CN140">
            <v>0</v>
          </cell>
          <cell r="CP140">
            <v>88989.886809999996</v>
          </cell>
          <cell r="CR140">
            <v>0</v>
          </cell>
          <cell r="CT140">
            <v>3253</v>
          </cell>
          <cell r="CV140">
            <v>78141.34087</v>
          </cell>
          <cell r="DC140">
            <v>0</v>
          </cell>
          <cell r="DE140">
            <v>0</v>
          </cell>
          <cell r="DG140">
            <v>0</v>
          </cell>
          <cell r="DI140">
            <v>0</v>
          </cell>
          <cell r="DK140">
            <v>0</v>
          </cell>
          <cell r="EG140">
            <v>0</v>
          </cell>
          <cell r="EI140">
            <v>159439.08652000001</v>
          </cell>
          <cell r="EK140">
            <v>0</v>
          </cell>
          <cell r="EM140">
            <v>3562</v>
          </cell>
          <cell r="EO140">
            <v>164490.41749000002</v>
          </cell>
          <cell r="EV140">
            <v>0</v>
          </cell>
          <cell r="EX140">
            <v>0</v>
          </cell>
          <cell r="EZ140">
            <v>0</v>
          </cell>
          <cell r="FB140">
            <v>0</v>
          </cell>
          <cell r="FD140">
            <v>0</v>
          </cell>
        </row>
      </sheetData>
      <sheetData sheetId="3">
        <row r="61">
          <cell r="B61">
            <v>23635.995499999997</v>
          </cell>
          <cell r="D61">
            <v>44743.626210000002</v>
          </cell>
          <cell r="I61">
            <v>56011.389810000001</v>
          </cell>
          <cell r="K61">
            <v>15883.01649</v>
          </cell>
          <cell r="W61">
            <v>18239.828300000001</v>
          </cell>
          <cell r="Y61">
            <v>35358.202750000004</v>
          </cell>
          <cell r="AD61">
            <v>5472.3927100000001</v>
          </cell>
          <cell r="AF61">
            <v>12666.558839999998</v>
          </cell>
          <cell r="AR61">
            <v>4319.05789</v>
          </cell>
          <cell r="AT61">
            <v>8896.4918699999998</v>
          </cell>
          <cell r="AY61">
            <v>2120.7655</v>
          </cell>
          <cell r="BA61">
            <v>2005.6601499999999</v>
          </cell>
          <cell r="BM61">
            <v>22558.886190000001</v>
          </cell>
          <cell r="BO61">
            <v>44254.694620000002</v>
          </cell>
          <cell r="BT61">
            <v>7631.6192099999998</v>
          </cell>
          <cell r="BV61">
            <v>14672.218989999999</v>
          </cell>
        </row>
        <row r="88">
          <cell r="B88">
            <v>11396.216219999998</v>
          </cell>
          <cell r="D88">
            <v>20143.375340000002</v>
          </cell>
          <cell r="I88">
            <v>1990.46444</v>
          </cell>
          <cell r="K88">
            <v>3839.2046700000001</v>
          </cell>
          <cell r="W88">
            <v>7105.2670900000003</v>
          </cell>
          <cell r="Y88">
            <v>8568.7633299999998</v>
          </cell>
          <cell r="AD88">
            <v>788.67389000000003</v>
          </cell>
          <cell r="AF88">
            <v>1423.7624399999997</v>
          </cell>
          <cell r="AR88">
            <v>5210.2860900000005</v>
          </cell>
          <cell r="AT88">
            <v>11933.849320000001</v>
          </cell>
          <cell r="AY88">
            <v>560.83004000000005</v>
          </cell>
          <cell r="BA88">
            <v>675.6</v>
          </cell>
          <cell r="BM88">
            <v>12315.553179999999</v>
          </cell>
          <cell r="BO88">
            <v>20502.612650000003</v>
          </cell>
          <cell r="BT88">
            <v>1349.5039299999999</v>
          </cell>
          <cell r="BV88">
            <v>2099.3624400000003</v>
          </cell>
        </row>
        <row r="140">
          <cell r="B140">
            <v>1757.5523499999999</v>
          </cell>
          <cell r="D140">
            <v>3658.5021900000002</v>
          </cell>
          <cell r="I140">
            <v>757.21469999999999</v>
          </cell>
          <cell r="K140">
            <v>5.6871299999999998</v>
          </cell>
          <cell r="W140">
            <v>1280.0784700000002</v>
          </cell>
          <cell r="Y140">
            <v>3065.5772200000001</v>
          </cell>
          <cell r="AD140">
            <v>597.12331000000006</v>
          </cell>
          <cell r="AF140">
            <v>4.4038999999999993</v>
          </cell>
          <cell r="AR140">
            <v>371.57594</v>
          </cell>
          <cell r="AT140">
            <v>1300.5969</v>
          </cell>
          <cell r="AY140">
            <v>77.627750000000006</v>
          </cell>
          <cell r="BA140">
            <v>0.35</v>
          </cell>
          <cell r="BM140">
            <v>1651.6544100000001</v>
          </cell>
          <cell r="BO140">
            <v>4366.1741200000006</v>
          </cell>
          <cell r="BT140">
            <v>674.75106000000005</v>
          </cell>
          <cell r="BV140">
            <v>4.7538999999999998</v>
          </cell>
        </row>
      </sheetData>
      <sheetData sheetId="4">
        <row r="61">
          <cell r="B61">
            <v>627.01</v>
          </cell>
          <cell r="D61">
            <v>416.28084000000001</v>
          </cell>
          <cell r="I61">
            <v>0</v>
          </cell>
          <cell r="K61">
            <v>102.5</v>
          </cell>
          <cell r="W61">
            <v>21.85</v>
          </cell>
          <cell r="Y61">
            <v>214.67466999999999</v>
          </cell>
          <cell r="AD61">
            <v>0</v>
          </cell>
          <cell r="AF61">
            <v>102.5</v>
          </cell>
          <cell r="AR61">
            <v>507.36</v>
          </cell>
          <cell r="AT61">
            <v>11</v>
          </cell>
          <cell r="AY61">
            <v>0</v>
          </cell>
          <cell r="BA61">
            <v>0</v>
          </cell>
          <cell r="BM61">
            <v>529.21</v>
          </cell>
          <cell r="BO61">
            <v>225.67466999999999</v>
          </cell>
          <cell r="BT61">
            <v>0</v>
          </cell>
          <cell r="BV61">
            <v>102.5</v>
          </cell>
        </row>
        <row r="88">
          <cell r="B88">
            <v>30.989799999999999</v>
          </cell>
          <cell r="D88">
            <v>303.31764999999996</v>
          </cell>
          <cell r="I88">
            <v>0</v>
          </cell>
          <cell r="K88">
            <v>0</v>
          </cell>
          <cell r="W88">
            <v>20</v>
          </cell>
          <cell r="Y88">
            <v>138.24214000000001</v>
          </cell>
          <cell r="AD88">
            <v>0</v>
          </cell>
          <cell r="AF88">
            <v>0</v>
          </cell>
          <cell r="AR88">
            <v>4</v>
          </cell>
          <cell r="AT88">
            <v>115.65582000000001</v>
          </cell>
          <cell r="AY88">
            <v>0</v>
          </cell>
          <cell r="BA88">
            <v>0</v>
          </cell>
          <cell r="BM88">
            <v>24</v>
          </cell>
          <cell r="BO88">
            <v>253.89796000000001</v>
          </cell>
          <cell r="BT88">
            <v>0</v>
          </cell>
          <cell r="BV88">
            <v>0</v>
          </cell>
        </row>
        <row r="140">
          <cell r="B140">
            <v>82.373999999999995</v>
          </cell>
          <cell r="D140">
            <v>809.78713000000005</v>
          </cell>
          <cell r="I140">
            <v>0</v>
          </cell>
          <cell r="K140">
            <v>0</v>
          </cell>
          <cell r="W140">
            <v>82.373999999999995</v>
          </cell>
          <cell r="Y140">
            <v>446.79579999999999</v>
          </cell>
          <cell r="AD140">
            <v>0</v>
          </cell>
          <cell r="AF140">
            <v>0</v>
          </cell>
          <cell r="AR140">
            <v>36.152000000000001</v>
          </cell>
          <cell r="AT140">
            <v>2.6800000000000001E-2</v>
          </cell>
          <cell r="BM140">
            <v>118.526</v>
          </cell>
          <cell r="BO140">
            <v>446.82259999999997</v>
          </cell>
          <cell r="BT140">
            <v>0</v>
          </cell>
          <cell r="BV140">
            <v>0</v>
          </cell>
        </row>
      </sheetData>
      <sheetData sheetId="5">
        <row r="61">
          <cell r="B61">
            <v>476.56776000000008</v>
          </cell>
          <cell r="D61">
            <v>0</v>
          </cell>
          <cell r="I61">
            <v>0</v>
          </cell>
          <cell r="K61">
            <v>0</v>
          </cell>
          <cell r="W61">
            <v>351.74446</v>
          </cell>
          <cell r="Y61">
            <v>0</v>
          </cell>
          <cell r="AD61">
            <v>0</v>
          </cell>
          <cell r="AF61">
            <v>0</v>
          </cell>
          <cell r="AR61">
            <v>111.63049000000001</v>
          </cell>
          <cell r="AT61">
            <v>12.68477</v>
          </cell>
          <cell r="AY61">
            <v>0</v>
          </cell>
          <cell r="BA61">
            <v>0</v>
          </cell>
          <cell r="BM61">
            <v>463.37495000000001</v>
          </cell>
          <cell r="BO61">
            <v>12.68477</v>
          </cell>
          <cell r="BT61">
            <v>0</v>
          </cell>
          <cell r="BV61">
            <v>0</v>
          </cell>
        </row>
        <row r="88">
          <cell r="B88">
            <v>10018.2464</v>
          </cell>
          <cell r="D88">
            <v>0</v>
          </cell>
          <cell r="I88">
            <v>1183</v>
          </cell>
          <cell r="K88">
            <v>0</v>
          </cell>
          <cell r="W88">
            <v>7869.8319700000002</v>
          </cell>
          <cell r="Y88">
            <v>0</v>
          </cell>
          <cell r="AD88">
            <v>830</v>
          </cell>
          <cell r="AF88">
            <v>0</v>
          </cell>
          <cell r="AR88">
            <v>2023.1694199999999</v>
          </cell>
          <cell r="AT88">
            <v>0</v>
          </cell>
          <cell r="AY88">
            <v>810</v>
          </cell>
          <cell r="BA88">
            <v>0</v>
          </cell>
          <cell r="BM88">
            <v>9893.0013899999994</v>
          </cell>
          <cell r="BO88">
            <v>0</v>
          </cell>
          <cell r="BT88">
            <v>1640</v>
          </cell>
          <cell r="BV88">
            <v>0</v>
          </cell>
        </row>
        <row r="140">
          <cell r="B140">
            <v>245.078</v>
          </cell>
          <cell r="D140">
            <v>0</v>
          </cell>
          <cell r="I140">
            <v>1.0999999999999999E-2</v>
          </cell>
          <cell r="K140">
            <v>0</v>
          </cell>
          <cell r="W140">
            <v>171.89599999999999</v>
          </cell>
          <cell r="Y140">
            <v>0</v>
          </cell>
          <cell r="AD140">
            <v>5.0000000000000001E-3</v>
          </cell>
          <cell r="AF140">
            <v>0</v>
          </cell>
          <cell r="AR140">
            <v>125.04</v>
          </cell>
          <cell r="AT140">
            <v>0</v>
          </cell>
          <cell r="AY140">
            <v>1.2E-2</v>
          </cell>
          <cell r="BA140">
            <v>0</v>
          </cell>
          <cell r="BM140">
            <v>296.93599999999998</v>
          </cell>
          <cell r="BO140">
            <v>0</v>
          </cell>
          <cell r="BT140">
            <v>1.7000000000000001E-2</v>
          </cell>
          <cell r="BV140">
            <v>0</v>
          </cell>
        </row>
      </sheetData>
      <sheetData sheetId="6">
        <row r="61">
          <cell r="B61">
            <v>62.684570000000001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</row>
        <row r="88">
          <cell r="B88">
            <v>62</v>
          </cell>
          <cell r="D88">
            <v>0</v>
          </cell>
          <cell r="I88">
            <v>0</v>
          </cell>
          <cell r="K88">
            <v>0</v>
          </cell>
          <cell r="W88">
            <v>62</v>
          </cell>
          <cell r="Y88">
            <v>0</v>
          </cell>
          <cell r="AD88">
            <v>0</v>
          </cell>
          <cell r="AF88">
            <v>0</v>
          </cell>
          <cell r="AR88">
            <v>168</v>
          </cell>
          <cell r="AT88">
            <v>0</v>
          </cell>
          <cell r="AY88">
            <v>0</v>
          </cell>
          <cell r="BA88">
            <v>0</v>
          </cell>
          <cell r="BM88">
            <v>230</v>
          </cell>
          <cell r="BO88">
            <v>0</v>
          </cell>
          <cell r="BT88">
            <v>0</v>
          </cell>
          <cell r="BV88">
            <v>0</v>
          </cell>
        </row>
        <row r="140">
          <cell r="B140">
            <v>0</v>
          </cell>
          <cell r="D140">
            <v>0</v>
          </cell>
          <cell r="I140">
            <v>0</v>
          </cell>
          <cell r="K140">
            <v>0</v>
          </cell>
          <cell r="W140">
            <v>0</v>
          </cell>
          <cell r="Y140">
            <v>0</v>
          </cell>
          <cell r="AD140">
            <v>0</v>
          </cell>
          <cell r="AF140">
            <v>0</v>
          </cell>
          <cell r="AR140">
            <v>0</v>
          </cell>
          <cell r="AT140">
            <v>0</v>
          </cell>
          <cell r="AY140">
            <v>0</v>
          </cell>
          <cell r="BA140">
            <v>0</v>
          </cell>
          <cell r="BM140">
            <v>0</v>
          </cell>
          <cell r="BO140">
            <v>0</v>
          </cell>
          <cell r="BT140">
            <v>0</v>
          </cell>
          <cell r="BV140">
            <v>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25"/>
  <sheetViews>
    <sheetView tabSelected="1" zoomScaleNormal="100" workbookViewId="0"/>
  </sheetViews>
  <sheetFormatPr defaultColWidth="8.88671875" defaultRowHeight="13.8"/>
  <cols>
    <col min="1" max="1" width="8.88671875" style="10"/>
    <col min="2" max="2" width="50.6640625" style="10" customWidth="1"/>
    <col min="3" max="4" width="26.6640625" style="10" customWidth="1"/>
    <col min="5" max="5" width="20.6640625" style="10" customWidth="1"/>
    <col min="6" max="6" width="30.6640625" style="10" customWidth="1"/>
    <col min="7" max="16384" width="8.88671875" style="10"/>
  </cols>
  <sheetData>
    <row r="2" spans="2:6">
      <c r="B2" s="2" t="s">
        <v>46</v>
      </c>
    </row>
    <row r="3" spans="2:6">
      <c r="B3" s="48" t="s">
        <v>43</v>
      </c>
      <c r="C3" s="49"/>
      <c r="D3" s="49"/>
      <c r="E3" s="49"/>
      <c r="F3" s="49"/>
    </row>
    <row r="4" spans="2:6">
      <c r="B4" s="43"/>
      <c r="C4" s="44"/>
      <c r="D4" s="44"/>
      <c r="E4" s="44"/>
      <c r="F4" s="44"/>
    </row>
    <row r="5" spans="2:6">
      <c r="B5" s="46"/>
      <c r="C5" s="46"/>
      <c r="D5" s="46"/>
      <c r="E5" s="46"/>
      <c r="F5" s="46"/>
    </row>
    <row r="6" spans="2:6" ht="15" customHeight="1">
      <c r="B6" s="47" t="s">
        <v>14</v>
      </c>
      <c r="C6" s="47"/>
      <c r="D6" s="47"/>
      <c r="E6" s="47"/>
      <c r="F6" s="47"/>
    </row>
    <row r="7" spans="2:6" ht="42.6" customHeight="1">
      <c r="B7" s="33" t="s">
        <v>87</v>
      </c>
      <c r="C7" s="12" t="s">
        <v>5</v>
      </c>
      <c r="D7" s="12" t="s">
        <v>6</v>
      </c>
      <c r="E7" s="12" t="s">
        <v>7</v>
      </c>
      <c r="F7" s="12" t="s">
        <v>10</v>
      </c>
    </row>
    <row r="8" spans="2:6" ht="15" customHeight="1">
      <c r="B8" s="13" t="s">
        <v>0</v>
      </c>
      <c r="C8" s="14">
        <f>+'[1]Titolo1 SpeseCorrenti-Missio.10'!$B$61</f>
        <v>0</v>
      </c>
      <c r="D8" s="14">
        <f>+'[1]Titolo1 SpeseCorrenti-Missio.10'!$B$88</f>
        <v>2</v>
      </c>
      <c r="E8" s="14">
        <f>+'[1]Titolo1 SpeseCorrenti-Missio.10'!$B$140</f>
        <v>0</v>
      </c>
      <c r="F8" s="14">
        <f t="shared" ref="F8:F12" si="0">SUM(C8:E8)</f>
        <v>2</v>
      </c>
    </row>
    <row r="9" spans="2:6" ht="15" customHeight="1">
      <c r="B9" s="13" t="s">
        <v>1</v>
      </c>
      <c r="C9" s="14">
        <f>+'[1]Titolo1 SpeseCorrenti-Missio.10'!$D$61</f>
        <v>1179000.7248</v>
      </c>
      <c r="D9" s="14">
        <f>+'[1]Titolo1 SpeseCorrenti-Missio.10'!$D$88</f>
        <v>840035.01365497999</v>
      </c>
      <c r="E9" s="14">
        <f>+'[1]Titolo1 SpeseCorrenti-Missio.10'!$D$140</f>
        <v>444809.99315999995</v>
      </c>
      <c r="F9" s="14">
        <f t="shared" si="0"/>
        <v>2463845.7316149799</v>
      </c>
    </row>
    <row r="10" spans="2:6" ht="15" customHeight="1">
      <c r="B10" s="13" t="s">
        <v>2</v>
      </c>
      <c r="C10" s="14">
        <f>+'[1]Titolo1 SpeseCorrenti-Missio.10'!$F$61</f>
        <v>94.18</v>
      </c>
      <c r="D10" s="14">
        <f>+'[1]Titolo1 SpeseCorrenti-Missio.10'!$F$88</f>
        <v>0</v>
      </c>
      <c r="E10" s="14">
        <f>+'[1]Titolo1 SpeseCorrenti-Missio.10'!$F$140</f>
        <v>0</v>
      </c>
      <c r="F10" s="14">
        <f t="shared" si="0"/>
        <v>94.18</v>
      </c>
    </row>
    <row r="11" spans="2:6" ht="15" customHeight="1">
      <c r="B11" s="13" t="s">
        <v>3</v>
      </c>
      <c r="C11" s="14">
        <f>+'[1]Titolo1 SpeseCorrenti-Missio.10'!$H$61</f>
        <v>260.92759000000001</v>
      </c>
      <c r="D11" s="14">
        <f>+'[1]Titolo1 SpeseCorrenti-Missio.10'!$H$88</f>
        <v>4</v>
      </c>
      <c r="E11" s="14">
        <f>+'[1]Titolo1 SpeseCorrenti-Missio.10'!$H$140</f>
        <v>147</v>
      </c>
      <c r="F11" s="14">
        <f t="shared" si="0"/>
        <v>411.92759000000001</v>
      </c>
    </row>
    <row r="12" spans="2:6" ht="15" customHeight="1" thickBot="1">
      <c r="B12" s="13" t="s">
        <v>4</v>
      </c>
      <c r="C12" s="14">
        <f>+'[1]Titolo1 SpeseCorrenti-Missio.10'!$J$61</f>
        <v>479806.3420699999</v>
      </c>
      <c r="D12" s="14">
        <f>+'[1]Titolo1 SpeseCorrenti-Missio.10'!$J$88</f>
        <v>316276.11367411003</v>
      </c>
      <c r="E12" s="14">
        <f>+'[1]Titolo1 SpeseCorrenti-Missio.10'!$J$140</f>
        <v>422715.64206999994</v>
      </c>
      <c r="F12" s="14">
        <f t="shared" si="0"/>
        <v>1218798.0978141099</v>
      </c>
    </row>
    <row r="13" spans="2:6" ht="16.2" thickBot="1">
      <c r="B13" s="15" t="s">
        <v>8</v>
      </c>
      <c r="C13" s="16">
        <f>SUM(C8:C12)</f>
        <v>1659162.1744599999</v>
      </c>
      <c r="D13" s="16">
        <f t="shared" ref="D13:F13" si="1">SUM(D8:D12)</f>
        <v>1156317.1273290901</v>
      </c>
      <c r="E13" s="16">
        <f t="shared" si="1"/>
        <v>867672.6352299999</v>
      </c>
      <c r="F13" s="16">
        <f t="shared" si="1"/>
        <v>3683151.9370190902</v>
      </c>
    </row>
    <row r="15" spans="2:6">
      <c r="B15" s="46"/>
      <c r="C15" s="46"/>
      <c r="D15" s="46"/>
      <c r="E15" s="46"/>
      <c r="F15" s="46"/>
    </row>
    <row r="16" spans="2:6">
      <c r="B16" s="47" t="s">
        <v>15</v>
      </c>
      <c r="C16" s="47"/>
      <c r="D16" s="47"/>
      <c r="E16" s="47"/>
      <c r="F16" s="47"/>
    </row>
    <row r="17" spans="2:6" ht="52.95" customHeight="1">
      <c r="B17" s="33" t="s">
        <v>87</v>
      </c>
      <c r="C17" s="12" t="s">
        <v>5</v>
      </c>
      <c r="D17" s="12" t="s">
        <v>6</v>
      </c>
      <c r="E17" s="12" t="s">
        <v>7</v>
      </c>
      <c r="F17" s="12" t="s">
        <v>10</v>
      </c>
    </row>
    <row r="18" spans="2:6" ht="15" customHeight="1">
      <c r="B18" s="13" t="s">
        <v>0</v>
      </c>
      <c r="C18" s="14">
        <f>+'[1]Titolo1 SpeseCorrenti-Missio.10'!$Q$61</f>
        <v>0</v>
      </c>
      <c r="D18" s="14">
        <f>+'[1]Titolo1 SpeseCorrenti-Missio.10'!$Q$88</f>
        <v>0</v>
      </c>
      <c r="E18" s="14">
        <f>+'[1]Titolo1 SpeseCorrenti-Missio.10'!$Q$140</f>
        <v>0</v>
      </c>
      <c r="F18" s="14">
        <f t="shared" ref="F18:F22" si="2">SUM(C18:E18)</f>
        <v>0</v>
      </c>
    </row>
    <row r="19" spans="2:6" ht="15" customHeight="1">
      <c r="B19" s="13" t="s">
        <v>1</v>
      </c>
      <c r="C19" s="14">
        <f>+'[1]Titolo1 SpeseCorrenti-Missio.10'!$S$61</f>
        <v>62143.49538</v>
      </c>
      <c r="D19" s="14">
        <f>+'[1]Titolo1 SpeseCorrenti-Missio.10'!$S$88</f>
        <v>41315.308989999998</v>
      </c>
      <c r="E19" s="14">
        <f>+'[1]Titolo1 SpeseCorrenti-Missio.10'!$S$140</f>
        <v>207840.8719</v>
      </c>
      <c r="F19" s="14">
        <f t="shared" si="2"/>
        <v>311299.67627</v>
      </c>
    </row>
    <row r="20" spans="2:6" ht="15" customHeight="1">
      <c r="B20" s="13" t="s">
        <v>2</v>
      </c>
      <c r="C20" s="14">
        <f>+'[1]Titolo1 SpeseCorrenti-Missio.10'!$U$61</f>
        <v>60</v>
      </c>
      <c r="D20" s="14">
        <f>+'[1]Titolo1 SpeseCorrenti-Missio.10'!$U$88</f>
        <v>0</v>
      </c>
      <c r="E20" s="14">
        <f>+'[1]Titolo1 SpeseCorrenti-Missio.10'!$U$140</f>
        <v>5.6180000000000001E-2</v>
      </c>
      <c r="F20" s="14">
        <f t="shared" si="2"/>
        <v>60.056179999999998</v>
      </c>
    </row>
    <row r="21" spans="2:6" ht="15" customHeight="1">
      <c r="B21" s="13" t="s">
        <v>3</v>
      </c>
      <c r="C21" s="14">
        <f>+'[1]Titolo1 SpeseCorrenti-Missio.10'!$W$61</f>
        <v>25</v>
      </c>
      <c r="D21" s="14">
        <f>+'[1]Titolo1 SpeseCorrenti-Missio.10'!$W$88</f>
        <v>0</v>
      </c>
      <c r="E21" s="14">
        <f>+'[1]Titolo1 SpeseCorrenti-Missio.10'!$W$140</f>
        <v>0</v>
      </c>
      <c r="F21" s="14">
        <f t="shared" si="2"/>
        <v>25</v>
      </c>
    </row>
    <row r="22" spans="2:6" ht="15" customHeight="1" thickBot="1">
      <c r="B22" s="13" t="s">
        <v>4</v>
      </c>
      <c r="C22" s="14">
        <f>+'[1]Titolo1 SpeseCorrenti-Missio.10'!$Y$61</f>
        <v>30280.697199999999</v>
      </c>
      <c r="D22" s="14">
        <f>+'[1]Titolo1 SpeseCorrenti-Missio.10'!$Y$88</f>
        <v>6369.5973200000008</v>
      </c>
      <c r="E22" s="14">
        <f>+'[1]Titolo1 SpeseCorrenti-Missio.10'!$Y$140</f>
        <v>9075.0840900000003</v>
      </c>
      <c r="F22" s="14">
        <f t="shared" si="2"/>
        <v>45725.37861</v>
      </c>
    </row>
    <row r="23" spans="2:6" ht="16.2" thickBot="1">
      <c r="B23" s="15" t="s">
        <v>8</v>
      </c>
      <c r="C23" s="16">
        <f>SUM(C18:C22)</f>
        <v>92509.192580000003</v>
      </c>
      <c r="D23" s="16">
        <f t="shared" ref="D23:F23" si="3">SUM(D18:D22)</f>
        <v>47684.906309999998</v>
      </c>
      <c r="E23" s="16">
        <f t="shared" si="3"/>
        <v>216916.01217</v>
      </c>
      <c r="F23" s="16">
        <f t="shared" si="3"/>
        <v>357110.11106000002</v>
      </c>
    </row>
    <row r="25" spans="2:6">
      <c r="B25" s="46" t="s">
        <v>9</v>
      </c>
      <c r="C25" s="46"/>
      <c r="D25" s="46"/>
      <c r="E25" s="46"/>
      <c r="F25" s="46"/>
    </row>
    <row r="26" spans="2:6">
      <c r="B26" s="47" t="s">
        <v>16</v>
      </c>
      <c r="C26" s="47"/>
      <c r="D26" s="47"/>
      <c r="E26" s="47"/>
      <c r="F26" s="47"/>
    </row>
    <row r="27" spans="2:6" ht="51.75" customHeight="1">
      <c r="B27" s="33" t="s">
        <v>87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6" ht="15" customHeight="1">
      <c r="B28" s="13" t="s">
        <v>0</v>
      </c>
      <c r="C28" s="14">
        <f>+'[1]Titolo1 SpeseCorrenti-Missio.10'!$AF$61</f>
        <v>0</v>
      </c>
      <c r="D28" s="14">
        <f>+'[1]Titolo1 SpeseCorrenti-Missio.10'!$AF$88</f>
        <v>2</v>
      </c>
      <c r="E28" s="14">
        <f>+'[1]Titolo1 SpeseCorrenti-Missio.10'!$AF$140</f>
        <v>0</v>
      </c>
      <c r="F28" s="14">
        <f t="shared" ref="F28:F32" si="4">SUM(C28:E28)</f>
        <v>2</v>
      </c>
    </row>
    <row r="29" spans="2:6" ht="15" customHeight="1">
      <c r="B29" s="13" t="s">
        <v>1</v>
      </c>
      <c r="C29" s="14">
        <f>+'[1]Titolo1 SpeseCorrenti-Missio.10'!$AH$61</f>
        <v>1241144.2201800002</v>
      </c>
      <c r="D29" s="14">
        <f>+'[1]Titolo1 SpeseCorrenti-Missio.10'!$AH$88</f>
        <v>881350.32264498004</v>
      </c>
      <c r="E29" s="14">
        <f>+'[1]Titolo1 SpeseCorrenti-Missio.10'!$AH$140</f>
        <v>652650.86505999998</v>
      </c>
      <c r="F29" s="14">
        <f t="shared" si="4"/>
        <v>2775145.4078849806</v>
      </c>
    </row>
    <row r="30" spans="2:6" ht="15" customHeight="1">
      <c r="B30" s="13" t="s">
        <v>2</v>
      </c>
      <c r="C30" s="14">
        <f>+'[1]Titolo1 SpeseCorrenti-Missio.10'!$AJ$61</f>
        <v>154.18</v>
      </c>
      <c r="D30" s="14">
        <f>+'[1]Titolo1 SpeseCorrenti-Missio.10'!$AJ$88</f>
        <v>0</v>
      </c>
      <c r="E30" s="14">
        <f>+'[1]Titolo1 SpeseCorrenti-Missio.10'!$AJ$140</f>
        <v>5.6180000000000001E-2</v>
      </c>
      <c r="F30" s="14">
        <f t="shared" si="4"/>
        <v>154.23618000000002</v>
      </c>
    </row>
    <row r="31" spans="2:6" ht="15" customHeight="1">
      <c r="B31" s="13" t="s">
        <v>3</v>
      </c>
      <c r="C31" s="14">
        <f>+'[1]Titolo1 SpeseCorrenti-Missio.10'!$AL$61</f>
        <v>285.92759000000001</v>
      </c>
      <c r="D31" s="14">
        <f>+'[1]Titolo1 SpeseCorrenti-Missio.10'!$AL$88</f>
        <v>4</v>
      </c>
      <c r="E31" s="14">
        <f>+'[1]Titolo1 SpeseCorrenti-Missio.10'!$AL$140</f>
        <v>147</v>
      </c>
      <c r="F31" s="14">
        <f t="shared" si="4"/>
        <v>436.92759000000001</v>
      </c>
    </row>
    <row r="32" spans="2:6" ht="15" customHeight="1" thickBot="1">
      <c r="B32" s="13" t="s">
        <v>4</v>
      </c>
      <c r="C32" s="14">
        <f>+'[1]Titolo1 SpeseCorrenti-Missio.10'!$AN$61</f>
        <v>510087.03927000001</v>
      </c>
      <c r="D32" s="14">
        <f>+'[1]Titolo1 SpeseCorrenti-Missio.10'!$AN$88</f>
        <v>322645.71099410998</v>
      </c>
      <c r="E32" s="14">
        <f>+'[1]Titolo1 SpeseCorrenti-Missio.10'!$AN$140</f>
        <v>431790.72615999996</v>
      </c>
      <c r="F32" s="14">
        <f t="shared" si="4"/>
        <v>1264523.4764241101</v>
      </c>
    </row>
    <row r="33" spans="2:6" ht="16.2" thickBot="1">
      <c r="B33" s="15" t="s">
        <v>8</v>
      </c>
      <c r="C33" s="16">
        <f>SUM(C28:C32)</f>
        <v>1751671.3670400002</v>
      </c>
      <c r="D33" s="16">
        <f t="shared" ref="D33:F33" si="5">SUM(D28:D32)</f>
        <v>1204002.0336390901</v>
      </c>
      <c r="E33" s="16">
        <f t="shared" si="5"/>
        <v>1084588.6473999999</v>
      </c>
      <c r="F33" s="16">
        <f t="shared" si="5"/>
        <v>4040262.0480790907</v>
      </c>
    </row>
    <row r="34" spans="2:6">
      <c r="B34" s="46"/>
      <c r="C34" s="46"/>
      <c r="D34" s="46"/>
      <c r="E34" s="46"/>
      <c r="F34" s="46"/>
    </row>
    <row r="35" spans="2:6">
      <c r="B35" s="46"/>
      <c r="C35" s="46"/>
      <c r="D35" s="46"/>
      <c r="E35" s="46"/>
      <c r="F35" s="46"/>
    </row>
    <row r="36" spans="2:6">
      <c r="B36" s="47" t="s">
        <v>12</v>
      </c>
      <c r="C36" s="47"/>
      <c r="D36" s="47"/>
      <c r="E36" s="47"/>
      <c r="F36" s="47"/>
    </row>
    <row r="37" spans="2:6" ht="31.2">
      <c r="B37" s="33" t="s">
        <v>87</v>
      </c>
      <c r="C37" s="12" t="s">
        <v>5</v>
      </c>
      <c r="D37" s="12" t="s">
        <v>6</v>
      </c>
      <c r="E37" s="12" t="s">
        <v>7</v>
      </c>
      <c r="F37" s="12" t="s">
        <v>10</v>
      </c>
    </row>
    <row r="38" spans="2:6" ht="15" customHeight="1">
      <c r="B38" s="13" t="s">
        <v>0</v>
      </c>
      <c r="C38" s="14">
        <f>+'[1]Titolo1 SpeseCorrenti-Missio.10'!$AU$61</f>
        <v>0</v>
      </c>
      <c r="D38" s="14">
        <f>+'[1]Titolo1 SpeseCorrenti-Missio.10'!$AU$88</f>
        <v>2</v>
      </c>
      <c r="E38" s="14">
        <f>+'[1]Titolo1 SpeseCorrenti-Missio.10'!$AU$140</f>
        <v>0</v>
      </c>
      <c r="F38" s="14">
        <f t="shared" ref="F38:F42" si="6">SUM(C38:E38)</f>
        <v>2</v>
      </c>
    </row>
    <row r="39" spans="2:6" ht="15" customHeight="1">
      <c r="B39" s="13" t="s">
        <v>1</v>
      </c>
      <c r="C39" s="14">
        <f>+'[1]Titolo1 SpeseCorrenti-Missio.10'!$AW$61</f>
        <v>970957.44290999975</v>
      </c>
      <c r="D39" s="14">
        <f>+'[1]Titolo1 SpeseCorrenti-Missio.10'!$AW$88</f>
        <v>659637.84772831004</v>
      </c>
      <c r="E39" s="14">
        <f>+'[1]Titolo1 SpeseCorrenti-Missio.10'!$AW$140</f>
        <v>182750.50871999998</v>
      </c>
      <c r="F39" s="14">
        <f t="shared" si="6"/>
        <v>1813345.7993583099</v>
      </c>
    </row>
    <row r="40" spans="2:6" ht="15" customHeight="1">
      <c r="B40" s="13" t="s">
        <v>2</v>
      </c>
      <c r="C40" s="14">
        <f>+'[1]Titolo1 SpeseCorrenti-Missio.10'!$AY$61</f>
        <v>91.46</v>
      </c>
      <c r="D40" s="14">
        <f>+'[1]Titolo1 SpeseCorrenti-Missio.10'!$AY$88</f>
        <v>0</v>
      </c>
      <c r="E40" s="14">
        <f>+'[1]Titolo1 SpeseCorrenti-Missio.10'!$AY$140</f>
        <v>0</v>
      </c>
      <c r="F40" s="14">
        <f t="shared" si="6"/>
        <v>91.46</v>
      </c>
    </row>
    <row r="41" spans="2:6" ht="15" customHeight="1">
      <c r="B41" s="13" t="s">
        <v>3</v>
      </c>
      <c r="C41" s="14">
        <f>+'[1]Titolo1 SpeseCorrenti-Missio.10'!$BA$61</f>
        <v>205.77441000000002</v>
      </c>
      <c r="D41" s="14">
        <f>+'[1]Titolo1 SpeseCorrenti-Missio.10'!$BA$88</f>
        <v>4</v>
      </c>
      <c r="E41" s="14">
        <f>+'[1]Titolo1 SpeseCorrenti-Missio.10'!$BA$140</f>
        <v>27</v>
      </c>
      <c r="F41" s="14">
        <f t="shared" si="6"/>
        <v>236.77441000000002</v>
      </c>
    </row>
    <row r="42" spans="2:6" ht="15" customHeight="1" thickBot="1">
      <c r="B42" s="13" t="s">
        <v>4</v>
      </c>
      <c r="C42" s="14">
        <f>+'[1]Titolo1 SpeseCorrenti-Missio.10'!$BC$61</f>
        <v>373970.56511999998</v>
      </c>
      <c r="D42" s="14">
        <f>+'[1]Titolo1 SpeseCorrenti-Missio.10'!$BC$88</f>
        <v>227642.24714327996</v>
      </c>
      <c r="E42" s="14">
        <f>+'[1]Titolo1 SpeseCorrenti-Missio.10'!$BC$140</f>
        <v>260159.36406999998</v>
      </c>
      <c r="F42" s="14">
        <f t="shared" si="6"/>
        <v>861772.17633327993</v>
      </c>
    </row>
    <row r="43" spans="2:6" ht="16.2" thickBot="1">
      <c r="B43" s="15" t="s">
        <v>8</v>
      </c>
      <c r="C43" s="16">
        <f>SUM(C38:C42)</f>
        <v>1345225.2424399997</v>
      </c>
      <c r="D43" s="16">
        <f t="shared" ref="D43:F43" si="7">SUM(D38:D42)</f>
        <v>887286.09487159003</v>
      </c>
      <c r="E43" s="16">
        <f t="shared" si="7"/>
        <v>442936.87278999994</v>
      </c>
      <c r="F43" s="16">
        <f t="shared" si="7"/>
        <v>2675448.21010159</v>
      </c>
    </row>
    <row r="45" spans="2:6">
      <c r="B45" s="46"/>
      <c r="C45" s="46"/>
      <c r="D45" s="46"/>
      <c r="E45" s="46"/>
      <c r="F45" s="46"/>
    </row>
    <row r="46" spans="2:6">
      <c r="B46" s="42" t="s">
        <v>22</v>
      </c>
      <c r="C46" s="42"/>
      <c r="D46" s="42"/>
      <c r="E46" s="42"/>
      <c r="F46" s="42"/>
    </row>
    <row r="47" spans="2:6" ht="31.2">
      <c r="B47" s="33" t="s">
        <v>87</v>
      </c>
      <c r="C47" s="12" t="s">
        <v>5</v>
      </c>
      <c r="D47" s="12" t="s">
        <v>6</v>
      </c>
      <c r="E47" s="12" t="s">
        <v>7</v>
      </c>
      <c r="F47" s="12" t="s">
        <v>10</v>
      </c>
    </row>
    <row r="48" spans="2:6" ht="15" customHeight="1">
      <c r="B48" s="13" t="s">
        <v>0</v>
      </c>
      <c r="C48" s="14">
        <f>+'[1]Titolo1 SpeseCorrenti-Missio.10'!$BJ$61</f>
        <v>0</v>
      </c>
      <c r="D48" s="14">
        <f>+'[1]Titolo1 SpeseCorrenti-Missio.10'!$BJ$88</f>
        <v>0</v>
      </c>
      <c r="E48" s="14">
        <f>+'[1]Titolo1 SpeseCorrenti-Missio.10'!$BJ$140</f>
        <v>0</v>
      </c>
      <c r="F48" s="14">
        <f t="shared" ref="F48:F52" si="8">SUM(C48:E48)</f>
        <v>0</v>
      </c>
    </row>
    <row r="49" spans="2:6" ht="15" customHeight="1">
      <c r="B49" s="13" t="s">
        <v>1</v>
      </c>
      <c r="C49" s="14">
        <f>+'[1]Titolo1 SpeseCorrenti-Missio.10'!$BL$61</f>
        <v>42320.423219999997</v>
      </c>
      <c r="D49" s="14">
        <f>+'[1]Titolo1 SpeseCorrenti-Missio.10'!$BL$88</f>
        <v>29657.126</v>
      </c>
      <c r="E49" s="14">
        <f>+'[1]Titolo1 SpeseCorrenti-Missio.10'!$BL$140</f>
        <v>173072.59174</v>
      </c>
      <c r="F49" s="14">
        <f t="shared" si="8"/>
        <v>245050.14095999999</v>
      </c>
    </row>
    <row r="50" spans="2:6" ht="15" customHeight="1">
      <c r="B50" s="13" t="s">
        <v>2</v>
      </c>
      <c r="C50" s="14">
        <f>+'[1]Titolo1 SpeseCorrenti-Missio.10'!$BN$61</f>
        <v>60</v>
      </c>
      <c r="D50" s="14">
        <f>+'[1]Titolo1 SpeseCorrenti-Missio.10'!$BN$88</f>
        <v>0</v>
      </c>
      <c r="E50" s="14">
        <f>+'[1]Titolo1 SpeseCorrenti-Missio.10'!$BN$140</f>
        <v>5.6180000000000001E-2</v>
      </c>
      <c r="F50" s="14">
        <f t="shared" si="8"/>
        <v>60.056179999999998</v>
      </c>
    </row>
    <row r="51" spans="2:6" ht="15" customHeight="1">
      <c r="B51" s="13" t="s">
        <v>3</v>
      </c>
      <c r="C51" s="14">
        <f>+'[1]Titolo1 SpeseCorrenti-Missio.10'!$BP$61</f>
        <v>0</v>
      </c>
      <c r="D51" s="14">
        <f>+'[1]Titolo1 SpeseCorrenti-Missio.10'!$BP$88</f>
        <v>0</v>
      </c>
      <c r="E51" s="14">
        <f>+'[1]Titolo1 SpeseCorrenti-Missio.10'!$BP$140</f>
        <v>0</v>
      </c>
      <c r="F51" s="14">
        <f t="shared" si="8"/>
        <v>0</v>
      </c>
    </row>
    <row r="52" spans="2:6" ht="15" customHeight="1" thickBot="1">
      <c r="B52" s="13" t="s">
        <v>4</v>
      </c>
      <c r="C52" s="14">
        <f>+'[1]Titolo1 SpeseCorrenti-Missio.10'!$BR$61</f>
        <v>37547.250610000003</v>
      </c>
      <c r="D52" s="14">
        <f>+'[1]Titolo1 SpeseCorrenti-Missio.10'!$BR$88</f>
        <v>1186.92876</v>
      </c>
      <c r="E52" s="14">
        <f>+'[1]Titolo1 SpeseCorrenti-Missio.10'!$BR$140</f>
        <v>1823.4390000000001</v>
      </c>
      <c r="F52" s="14">
        <f t="shared" si="8"/>
        <v>40557.618370000004</v>
      </c>
    </row>
    <row r="53" spans="2:6" ht="16.2" thickBot="1">
      <c r="B53" s="15" t="s">
        <v>8</v>
      </c>
      <c r="C53" s="16">
        <f>SUM(C48:C52)</f>
        <v>79927.67383</v>
      </c>
      <c r="D53" s="16">
        <f t="shared" ref="D53:F53" si="9">SUM(D48:D52)</f>
        <v>30844.054759999999</v>
      </c>
      <c r="E53" s="16">
        <f t="shared" si="9"/>
        <v>174896.08692000003</v>
      </c>
      <c r="F53" s="16">
        <f t="shared" si="9"/>
        <v>285667.81550999999</v>
      </c>
    </row>
    <row r="55" spans="2:6">
      <c r="B55" s="46"/>
      <c r="C55" s="46"/>
      <c r="D55" s="46"/>
      <c r="E55" s="46"/>
      <c r="F55" s="46"/>
    </row>
    <row r="56" spans="2:6">
      <c r="B56" s="47" t="s">
        <v>17</v>
      </c>
      <c r="C56" s="47"/>
      <c r="D56" s="47"/>
      <c r="E56" s="47"/>
      <c r="F56" s="47"/>
    </row>
    <row r="57" spans="2:6" ht="31.2">
      <c r="B57" s="33" t="s">
        <v>87</v>
      </c>
      <c r="C57" s="12" t="s">
        <v>5</v>
      </c>
      <c r="D57" s="12" t="s">
        <v>6</v>
      </c>
      <c r="E57" s="12" t="s">
        <v>7</v>
      </c>
      <c r="F57" s="12" t="s">
        <v>10</v>
      </c>
    </row>
    <row r="58" spans="2:6" ht="15" customHeight="1">
      <c r="B58" s="13" t="s">
        <v>0</v>
      </c>
      <c r="C58" s="14">
        <f>SUM(C38,C48)</f>
        <v>0</v>
      </c>
      <c r="D58" s="14">
        <f t="shared" ref="D58:E58" si="10">SUM(D38,D48)</f>
        <v>2</v>
      </c>
      <c r="E58" s="14">
        <f t="shared" si="10"/>
        <v>0</v>
      </c>
      <c r="F58" s="14">
        <f t="shared" ref="F58:F62" si="11">SUM(C58:E58)</f>
        <v>2</v>
      </c>
    </row>
    <row r="59" spans="2:6" ht="15" customHeight="1">
      <c r="B59" s="13" t="s">
        <v>1</v>
      </c>
      <c r="C59" s="14">
        <f t="shared" ref="C59:E62" si="12">SUM(C39,C49)</f>
        <v>1013277.8661299997</v>
      </c>
      <c r="D59" s="14">
        <f t="shared" si="12"/>
        <v>689294.97372831008</v>
      </c>
      <c r="E59" s="14">
        <f t="shared" si="12"/>
        <v>355823.10045999999</v>
      </c>
      <c r="F59" s="14">
        <f t="shared" si="11"/>
        <v>2058395.9403183097</v>
      </c>
    </row>
    <row r="60" spans="2:6" ht="15" customHeight="1">
      <c r="B60" s="13" t="s">
        <v>2</v>
      </c>
      <c r="C60" s="14">
        <f t="shared" si="12"/>
        <v>151.45999999999998</v>
      </c>
      <c r="D60" s="14">
        <f t="shared" si="12"/>
        <v>0</v>
      </c>
      <c r="E60" s="14">
        <f t="shared" si="12"/>
        <v>5.6180000000000001E-2</v>
      </c>
      <c r="F60" s="14">
        <f t="shared" si="11"/>
        <v>151.51617999999999</v>
      </c>
    </row>
    <row r="61" spans="2:6" ht="15" customHeight="1">
      <c r="B61" s="13" t="s">
        <v>3</v>
      </c>
      <c r="C61" s="14">
        <f t="shared" si="12"/>
        <v>205.77441000000002</v>
      </c>
      <c r="D61" s="14">
        <f t="shared" si="12"/>
        <v>4</v>
      </c>
      <c r="E61" s="14">
        <f t="shared" si="12"/>
        <v>27</v>
      </c>
      <c r="F61" s="14">
        <f t="shared" si="11"/>
        <v>236.77441000000002</v>
      </c>
    </row>
    <row r="62" spans="2:6" ht="15" customHeight="1" thickBot="1">
      <c r="B62" s="13" t="s">
        <v>4</v>
      </c>
      <c r="C62" s="14">
        <f t="shared" si="12"/>
        <v>411517.81572999997</v>
      </c>
      <c r="D62" s="14">
        <f t="shared" si="12"/>
        <v>228829.17590327997</v>
      </c>
      <c r="E62" s="14">
        <f t="shared" si="12"/>
        <v>261982.80306999999</v>
      </c>
      <c r="F62" s="14">
        <f t="shared" si="11"/>
        <v>902329.79470327997</v>
      </c>
    </row>
    <row r="63" spans="2:6" ht="16.2" thickBot="1">
      <c r="B63" s="15" t="s">
        <v>8</v>
      </c>
      <c r="C63" s="16">
        <f>SUM(C58:C62)</f>
        <v>1425152.9162699997</v>
      </c>
      <c r="D63" s="16">
        <f t="shared" ref="D63:F63" si="13">SUM(D58:D62)</f>
        <v>918130.14963159012</v>
      </c>
      <c r="E63" s="16">
        <f t="shared" si="13"/>
        <v>617832.95970999997</v>
      </c>
      <c r="F63" s="16">
        <f t="shared" si="13"/>
        <v>2961116.0256115897</v>
      </c>
    </row>
    <row r="64" spans="2:6" s="32" customFormat="1"/>
    <row r="65" spans="2:6" s="32" customFormat="1"/>
    <row r="66" spans="2:6">
      <c r="B66" s="50" t="s">
        <v>54</v>
      </c>
      <c r="C66" s="50"/>
      <c r="D66" s="50"/>
      <c r="E66" s="50"/>
      <c r="F66" s="50"/>
    </row>
    <row r="67" spans="2:6" ht="31.2">
      <c r="B67" s="33" t="s">
        <v>87</v>
      </c>
      <c r="C67" s="12" t="s">
        <v>5</v>
      </c>
      <c r="D67" s="12" t="s">
        <v>6</v>
      </c>
      <c r="E67" s="12" t="s">
        <v>7</v>
      </c>
      <c r="F67" s="12" t="s">
        <v>10</v>
      </c>
    </row>
    <row r="68" spans="2:6" ht="15" customHeight="1">
      <c r="B68" s="13" t="s">
        <v>0</v>
      </c>
      <c r="C68" s="14">
        <f>+'[1]Titolo1 SpeseCorrenti-Missio.10'!$CN$61</f>
        <v>0</v>
      </c>
      <c r="D68" s="14">
        <f>+'[1]Titolo1 SpeseCorrenti-Missio.10'!$CN$88</f>
        <v>1</v>
      </c>
      <c r="E68" s="14">
        <f>+'[1]Titolo1 SpeseCorrenti-Missio.10'!$CN$140</f>
        <v>0</v>
      </c>
      <c r="F68" s="14">
        <f t="shared" ref="F68:F73" si="14">SUM(C68:E68)</f>
        <v>1</v>
      </c>
    </row>
    <row r="69" spans="2:6" ht="15" customHeight="1">
      <c r="B69" s="13" t="s">
        <v>1</v>
      </c>
      <c r="C69" s="14">
        <f>+'[1]Titolo1 SpeseCorrenti-Missio.10'!$CP$61</f>
        <v>197341.38224000001</v>
      </c>
      <c r="D69" s="14">
        <f>+'[1]Titolo1 SpeseCorrenti-Missio.10'!$CP$88</f>
        <v>116110.58500499999</v>
      </c>
      <c r="E69" s="14">
        <f>+'[1]Titolo1 SpeseCorrenti-Missio.10'!$CP$140</f>
        <v>255446.86725000001</v>
      </c>
      <c r="F69" s="14">
        <f t="shared" si="14"/>
        <v>568898.83449500008</v>
      </c>
    </row>
    <row r="70" spans="2:6" ht="15" customHeight="1">
      <c r="B70" s="13" t="s">
        <v>2</v>
      </c>
      <c r="C70" s="14">
        <f>+'[1]Titolo1 SpeseCorrenti-Missio.10'!$CR$61</f>
        <v>26.87</v>
      </c>
      <c r="D70" s="14">
        <f>+'[1]Titolo1 SpeseCorrenti-Missio.10'!$CR$88</f>
        <v>0</v>
      </c>
      <c r="E70" s="14">
        <f>+'[1]Titolo1 SpeseCorrenti-Missio.10'!$CR$140</f>
        <v>0</v>
      </c>
      <c r="F70" s="14">
        <f t="shared" si="14"/>
        <v>26.87</v>
      </c>
    </row>
    <row r="71" spans="2:6" ht="15" customHeight="1">
      <c r="B71" s="13" t="s">
        <v>3</v>
      </c>
      <c r="C71" s="14">
        <f>+'[1]Titolo1 SpeseCorrenti-Missio.10'!$CT$61</f>
        <v>51.571089999999998</v>
      </c>
      <c r="D71" s="14">
        <f>+'[1]Titolo1 SpeseCorrenti-Missio.10'!$CT$88</f>
        <v>0</v>
      </c>
      <c r="E71" s="14">
        <f>+'[1]Titolo1 SpeseCorrenti-Missio.10'!$CT$140</f>
        <v>70</v>
      </c>
      <c r="F71" s="14">
        <f t="shared" si="14"/>
        <v>121.57109</v>
      </c>
    </row>
    <row r="72" spans="2:6" ht="15" customHeight="1" thickBot="1">
      <c r="B72" s="13" t="s">
        <v>4</v>
      </c>
      <c r="C72" s="14">
        <f>+'[1]Titolo1 SpeseCorrenti-Missio.10'!$CV$61</f>
        <v>89285.160190000024</v>
      </c>
      <c r="D72" s="14">
        <f>+'[1]Titolo1 SpeseCorrenti-Missio.10'!$CV$88</f>
        <v>44577.335888860005</v>
      </c>
      <c r="E72" s="14">
        <f>+'[1]Titolo1 SpeseCorrenti-Missio.10'!$CV$140</f>
        <v>114359.10735999999</v>
      </c>
      <c r="F72" s="14">
        <f t="shared" si="14"/>
        <v>248221.60343886001</v>
      </c>
    </row>
    <row r="73" spans="2:6" ht="16.2" thickBot="1">
      <c r="B73" s="15" t="s">
        <v>8</v>
      </c>
      <c r="C73" s="16">
        <f>SUM(C68:C72)</f>
        <v>286704.98352000001</v>
      </c>
      <c r="D73" s="16">
        <f t="shared" ref="D73:E73" si="15">SUM(D68:D72)</f>
        <v>160688.92089385999</v>
      </c>
      <c r="E73" s="16">
        <f t="shared" si="15"/>
        <v>369875.97461000003</v>
      </c>
      <c r="F73" s="60">
        <f t="shared" si="14"/>
        <v>817269.87902385998</v>
      </c>
    </row>
    <row r="75" spans="2:6">
      <c r="B75" s="46"/>
      <c r="C75" s="46"/>
      <c r="D75" s="46"/>
      <c r="E75" s="46"/>
      <c r="F75" s="46"/>
    </row>
    <row r="76" spans="2:6">
      <c r="B76" s="17" t="s">
        <v>19</v>
      </c>
      <c r="C76" s="17"/>
      <c r="D76" s="17"/>
      <c r="E76" s="17"/>
      <c r="F76" s="17"/>
    </row>
    <row r="77" spans="2:6" ht="31.2">
      <c r="B77" s="33" t="s">
        <v>87</v>
      </c>
      <c r="C77" s="12" t="s">
        <v>5</v>
      </c>
      <c r="D77" s="12" t="s">
        <v>6</v>
      </c>
      <c r="E77" s="12" t="s">
        <v>7</v>
      </c>
      <c r="F77" s="12" t="s">
        <v>10</v>
      </c>
    </row>
    <row r="78" spans="2:6" ht="15" customHeight="1">
      <c r="B78" s="13" t="s">
        <v>0</v>
      </c>
      <c r="C78" s="14">
        <f>+'[1]Titolo1 SpeseCorrenti-Missio.10'!$DC$61</f>
        <v>0</v>
      </c>
      <c r="D78" s="14">
        <f>+'[1]Titolo1 SpeseCorrenti-Missio.10'!$DC$88</f>
        <v>0</v>
      </c>
      <c r="E78" s="14">
        <f>+'[1]Titolo1 SpeseCorrenti-Missio.10'!$DC$140</f>
        <v>0</v>
      </c>
      <c r="F78" s="14">
        <f t="shared" ref="F78:F83" si="16">SUM(C78:E78)</f>
        <v>0</v>
      </c>
    </row>
    <row r="79" spans="2:6" ht="15" customHeight="1">
      <c r="B79" s="13" t="s">
        <v>1</v>
      </c>
      <c r="C79" s="14">
        <f>+'[1]Titolo1 SpeseCorrenti-Missio.10'!$DE$61</f>
        <v>18832.20534</v>
      </c>
      <c r="D79" s="14">
        <f>+'[1]Titolo1 SpeseCorrenti-Missio.10'!$DE$88</f>
        <v>7723.0619999999999</v>
      </c>
      <c r="E79" s="14">
        <f>+'[1]Titolo1 SpeseCorrenti-Missio.10'!$DE$140</f>
        <v>153435.33739</v>
      </c>
      <c r="F79" s="14">
        <f t="shared" si="16"/>
        <v>179990.60472999999</v>
      </c>
    </row>
    <row r="80" spans="2:6" ht="15" customHeight="1">
      <c r="B80" s="13" t="s">
        <v>2</v>
      </c>
      <c r="C80" s="14">
        <f>+'[1]Titolo1 SpeseCorrenti-Missio.10'!$DG$61</f>
        <v>377.14</v>
      </c>
      <c r="D80" s="14">
        <f>+'[1]Titolo1 SpeseCorrenti-Missio.10'!$DG$88</f>
        <v>25</v>
      </c>
      <c r="E80" s="14">
        <f>+'[1]Titolo1 SpeseCorrenti-Missio.10'!$DG$140</f>
        <v>0</v>
      </c>
      <c r="F80" s="14">
        <f t="shared" si="16"/>
        <v>402.14</v>
      </c>
    </row>
    <row r="81" spans="2:6" ht="15" customHeight="1">
      <c r="B81" s="13" t="s">
        <v>3</v>
      </c>
      <c r="C81" s="14">
        <f>+'[1]Titolo1 SpeseCorrenti-Missio.10'!$DI$61</f>
        <v>0</v>
      </c>
      <c r="D81" s="14">
        <f>+'[1]Titolo1 SpeseCorrenti-Missio.10'!$DI$88</f>
        <v>0</v>
      </c>
      <c r="E81" s="14">
        <f>+'[1]Titolo1 SpeseCorrenti-Missio.10'!$DI$140</f>
        <v>0</v>
      </c>
      <c r="F81" s="14">
        <f t="shared" si="16"/>
        <v>0</v>
      </c>
    </row>
    <row r="82" spans="2:6" ht="15" customHeight="1" thickBot="1">
      <c r="B82" s="13" t="s">
        <v>4</v>
      </c>
      <c r="C82" s="14">
        <f>+'[1]Titolo1 SpeseCorrenti-Missio.10'!$DK$61</f>
        <v>665.50397999999984</v>
      </c>
      <c r="D82" s="14">
        <f>+'[1]Titolo1 SpeseCorrenti-Missio.10'!$DK$88</f>
        <v>2221.05413</v>
      </c>
      <c r="E82" s="14">
        <f>+'[1]Titolo1 SpeseCorrenti-Missio.10'!$DK$140</f>
        <v>8832.4359999999997</v>
      </c>
      <c r="F82" s="14">
        <f t="shared" si="16"/>
        <v>11718.99411</v>
      </c>
    </row>
    <row r="83" spans="2:6" ht="16.2" thickBot="1">
      <c r="B83" s="15" t="s">
        <v>8</v>
      </c>
      <c r="C83" s="16">
        <f>SUM(C78:C82)</f>
        <v>19874.849320000001</v>
      </c>
      <c r="D83" s="16">
        <f t="shared" ref="D83:E83" si="17">SUM(D78:D82)</f>
        <v>9969.1161300000003</v>
      </c>
      <c r="E83" s="16">
        <f t="shared" si="17"/>
        <v>162267.77338999999</v>
      </c>
      <c r="F83" s="60">
        <f t="shared" si="16"/>
        <v>192111.73884000001</v>
      </c>
    </row>
    <row r="85" spans="2:6">
      <c r="B85" s="46"/>
      <c r="C85" s="46"/>
      <c r="D85" s="46"/>
      <c r="E85" s="46"/>
      <c r="F85" s="46"/>
    </row>
    <row r="86" spans="2:6">
      <c r="B86" s="47" t="s">
        <v>20</v>
      </c>
      <c r="C86" s="47"/>
      <c r="D86" s="47"/>
      <c r="E86" s="47"/>
      <c r="F86" s="47"/>
    </row>
    <row r="87" spans="2:6" ht="31.2">
      <c r="B87" s="33" t="s">
        <v>87</v>
      </c>
      <c r="C87" s="12" t="s">
        <v>5</v>
      </c>
      <c r="D87" s="12" t="s">
        <v>6</v>
      </c>
      <c r="E87" s="12" t="s">
        <v>7</v>
      </c>
      <c r="F87" s="12" t="s">
        <v>10</v>
      </c>
    </row>
    <row r="88" spans="2:6" ht="15" customHeight="1">
      <c r="B88" s="13" t="s">
        <v>0</v>
      </c>
      <c r="C88" s="14">
        <f>SUM(C68,C78)</f>
        <v>0</v>
      </c>
      <c r="D88" s="14">
        <f t="shared" ref="D88:E88" si="18">SUM(D68,D78)</f>
        <v>1</v>
      </c>
      <c r="E88" s="14">
        <f t="shared" si="18"/>
        <v>0</v>
      </c>
      <c r="F88" s="14">
        <f t="shared" ref="F88:F93" si="19">SUM(C88:E88)</f>
        <v>1</v>
      </c>
    </row>
    <row r="89" spans="2:6" ht="15" customHeight="1">
      <c r="B89" s="13" t="s">
        <v>1</v>
      </c>
      <c r="C89" s="14">
        <f t="shared" ref="C89:E92" si="20">SUM(C69,C79)</f>
        <v>216173.58757999999</v>
      </c>
      <c r="D89" s="14">
        <f t="shared" si="20"/>
        <v>123833.64700499999</v>
      </c>
      <c r="E89" s="14">
        <f t="shared" si="20"/>
        <v>408882.20464000001</v>
      </c>
      <c r="F89" s="14">
        <f t="shared" si="19"/>
        <v>748889.43922499998</v>
      </c>
    </row>
    <row r="90" spans="2:6" ht="15" customHeight="1">
      <c r="B90" s="13" t="s">
        <v>2</v>
      </c>
      <c r="C90" s="14">
        <f t="shared" si="20"/>
        <v>404.01</v>
      </c>
      <c r="D90" s="14">
        <f t="shared" si="20"/>
        <v>25</v>
      </c>
      <c r="E90" s="14">
        <f t="shared" si="20"/>
        <v>0</v>
      </c>
      <c r="F90" s="14">
        <f t="shared" si="19"/>
        <v>429.01</v>
      </c>
    </row>
    <row r="91" spans="2:6" ht="15" customHeight="1">
      <c r="B91" s="13" t="s">
        <v>3</v>
      </c>
      <c r="C91" s="14">
        <f t="shared" si="20"/>
        <v>51.571089999999998</v>
      </c>
      <c r="D91" s="14">
        <f t="shared" si="20"/>
        <v>0</v>
      </c>
      <c r="E91" s="14">
        <f t="shared" si="20"/>
        <v>70</v>
      </c>
      <c r="F91" s="14">
        <f t="shared" si="19"/>
        <v>121.57109</v>
      </c>
    </row>
    <row r="92" spans="2:6" ht="15" customHeight="1" thickBot="1">
      <c r="B92" s="13" t="s">
        <v>4</v>
      </c>
      <c r="C92" s="14">
        <f t="shared" si="20"/>
        <v>89950.664170000018</v>
      </c>
      <c r="D92" s="14">
        <f t="shared" si="20"/>
        <v>46798.390018860002</v>
      </c>
      <c r="E92" s="14">
        <f t="shared" si="20"/>
        <v>123191.54336</v>
      </c>
      <c r="F92" s="14">
        <f t="shared" si="19"/>
        <v>259940.59754886001</v>
      </c>
    </row>
    <row r="93" spans="2:6" ht="16.2" thickBot="1">
      <c r="B93" s="15" t="s">
        <v>8</v>
      </c>
      <c r="C93" s="16">
        <f>SUM(C88:C92)</f>
        <v>306579.83284000005</v>
      </c>
      <c r="D93" s="16">
        <f t="shared" ref="D93:E93" si="21">SUM(D88:D92)</f>
        <v>170658.03702386</v>
      </c>
      <c r="E93" s="16">
        <f t="shared" si="21"/>
        <v>532143.74800000002</v>
      </c>
      <c r="F93" s="60">
        <f t="shared" si="19"/>
        <v>1009381.6178638601</v>
      </c>
    </row>
    <row r="94" spans="2:6">
      <c r="B94" s="46"/>
      <c r="C94" s="46"/>
      <c r="D94" s="46"/>
      <c r="E94" s="46"/>
      <c r="F94" s="46"/>
    </row>
    <row r="95" spans="2:6">
      <c r="B95" s="46"/>
      <c r="C95" s="46"/>
      <c r="D95" s="46"/>
      <c r="E95" s="46"/>
      <c r="F95" s="46"/>
    </row>
    <row r="96" spans="2:6">
      <c r="B96" s="47" t="s">
        <v>55</v>
      </c>
      <c r="C96" s="47"/>
      <c r="D96" s="47"/>
      <c r="E96" s="47"/>
      <c r="F96" s="47"/>
    </row>
    <row r="97" spans="2:6" ht="31.2">
      <c r="B97" s="33" t="s">
        <v>87</v>
      </c>
      <c r="C97" s="12" t="s">
        <v>5</v>
      </c>
      <c r="D97" s="12" t="s">
        <v>6</v>
      </c>
      <c r="E97" s="12" t="s">
        <v>7</v>
      </c>
      <c r="F97" s="12" t="s">
        <v>10</v>
      </c>
    </row>
    <row r="98" spans="2:6" ht="15" customHeight="1">
      <c r="B98" s="13" t="s">
        <v>0</v>
      </c>
      <c r="C98" s="14">
        <f>+'[1]Titolo1 SpeseCorrenti-Missio.10'!$EG$61</f>
        <v>0</v>
      </c>
      <c r="D98" s="14">
        <f>+'[1]Titolo1 SpeseCorrenti-Missio.10'!$EG$88</f>
        <v>3</v>
      </c>
      <c r="E98" s="14">
        <f>+'[1]Titolo1 SpeseCorrenti-Missio.10'!$EG$140</f>
        <v>0</v>
      </c>
      <c r="F98" s="14">
        <f t="shared" ref="F98:F103" si="22">SUM(C98:E98)</f>
        <v>3</v>
      </c>
    </row>
    <row r="99" spans="2:6" ht="15" customHeight="1">
      <c r="B99" s="13" t="s">
        <v>1</v>
      </c>
      <c r="C99" s="14">
        <f>+'[1]Titolo1 SpeseCorrenti-Missio.10'!$EI$61</f>
        <v>1168298.8251499999</v>
      </c>
      <c r="D99" s="14">
        <f>+'[1]Titolo1 SpeseCorrenti-Missio.10'!$EI$88</f>
        <v>775748.43273330992</v>
      </c>
      <c r="E99" s="14">
        <f>+'[1]Titolo1 SpeseCorrenti-Missio.10'!$EI$140</f>
        <v>438197.37597000005</v>
      </c>
      <c r="F99" s="14">
        <f t="shared" si="22"/>
        <v>2382244.6338533098</v>
      </c>
    </row>
    <row r="100" spans="2:6" ht="15" customHeight="1">
      <c r="B100" s="13" t="s">
        <v>2</v>
      </c>
      <c r="C100" s="14">
        <f>+'[1]Titolo1 SpeseCorrenti-Missio.10'!$EK$61</f>
        <v>118.33</v>
      </c>
      <c r="D100" s="14">
        <f>+'[1]Titolo1 SpeseCorrenti-Missio.10'!$EK$88</f>
        <v>0</v>
      </c>
      <c r="E100" s="14">
        <f>+'[1]Titolo1 SpeseCorrenti-Missio.10'!$EK$140</f>
        <v>0</v>
      </c>
      <c r="F100" s="14">
        <f t="shared" si="22"/>
        <v>118.33</v>
      </c>
    </row>
    <row r="101" spans="2:6" ht="15" customHeight="1">
      <c r="B101" s="13" t="s">
        <v>3</v>
      </c>
      <c r="C101" s="14">
        <f>+'[1]Titolo1 SpeseCorrenti-Missio.10'!$EM$61</f>
        <v>257.34550000000002</v>
      </c>
      <c r="D101" s="14">
        <f>+'[1]Titolo1 SpeseCorrenti-Missio.10'!$EM$88</f>
        <v>4</v>
      </c>
      <c r="E101" s="14">
        <f>+'[1]Titolo1 SpeseCorrenti-Missio.10'!$EM$140</f>
        <v>97</v>
      </c>
      <c r="F101" s="14">
        <f t="shared" si="22"/>
        <v>358.34550000000002</v>
      </c>
    </row>
    <row r="102" spans="2:6" ht="15" customHeight="1" thickBot="1">
      <c r="B102" s="13" t="s">
        <v>4</v>
      </c>
      <c r="C102" s="14">
        <f>+'[1]Titolo1 SpeseCorrenti-Missio.10'!$EO$61</f>
        <v>463255.72531000001</v>
      </c>
      <c r="D102" s="14">
        <f>+'[1]Titolo1 SpeseCorrenti-Missio.10'!$EO$88</f>
        <v>272219.58303213998</v>
      </c>
      <c r="E102" s="14">
        <f>+'[1]Titolo1 SpeseCorrenti-Missio.10'!$EO$140</f>
        <v>374518.47143000003</v>
      </c>
      <c r="F102" s="14">
        <f t="shared" si="22"/>
        <v>1109993.7797721401</v>
      </c>
    </row>
    <row r="103" spans="2:6" ht="16.2" thickBot="1">
      <c r="B103" s="15" t="s">
        <v>8</v>
      </c>
      <c r="C103" s="16">
        <f>SUM(C98:C102)</f>
        <v>1631930.22596</v>
      </c>
      <c r="D103" s="16">
        <f t="shared" ref="D103:E103" si="23">SUM(D98:D102)</f>
        <v>1047975.01576545</v>
      </c>
      <c r="E103" s="16">
        <f t="shared" si="23"/>
        <v>812812.84740000009</v>
      </c>
      <c r="F103" s="60">
        <f t="shared" si="22"/>
        <v>3492718.0891254498</v>
      </c>
    </row>
    <row r="105" spans="2:6">
      <c r="B105" s="46"/>
      <c r="C105" s="46"/>
      <c r="D105" s="46"/>
      <c r="E105" s="46"/>
      <c r="F105" s="46"/>
    </row>
    <row r="106" spans="2:6">
      <c r="B106" s="17" t="s">
        <v>23</v>
      </c>
      <c r="C106" s="17"/>
      <c r="D106" s="17"/>
      <c r="E106" s="17"/>
      <c r="F106" s="17"/>
    </row>
    <row r="107" spans="2:6" ht="31.2">
      <c r="B107" s="33" t="s">
        <v>87</v>
      </c>
      <c r="C107" s="12" t="s">
        <v>5</v>
      </c>
      <c r="D107" s="12" t="s">
        <v>6</v>
      </c>
      <c r="E107" s="12" t="s">
        <v>7</v>
      </c>
      <c r="F107" s="12" t="s">
        <v>10</v>
      </c>
    </row>
    <row r="108" spans="2:6" ht="15" customHeight="1">
      <c r="B108" s="13" t="s">
        <v>0</v>
      </c>
      <c r="C108" s="14">
        <f>+'[1]Titolo1 SpeseCorrenti-Missio.10'!$EV$61</f>
        <v>0</v>
      </c>
      <c r="D108" s="14">
        <f>+'[1]Titolo1 SpeseCorrenti-Missio.10'!$EV$88</f>
        <v>0</v>
      </c>
      <c r="E108" s="14">
        <f>+'[1]Titolo1 SpeseCorrenti-Missio.10'!$EV$140</f>
        <v>0</v>
      </c>
      <c r="F108" s="14">
        <f t="shared" ref="F108:F113" si="24">SUM(C108:E108)</f>
        <v>0</v>
      </c>
    </row>
    <row r="109" spans="2:6" ht="15" customHeight="1">
      <c r="B109" s="13" t="s">
        <v>1</v>
      </c>
      <c r="C109" s="14">
        <f>+'[1]Titolo1 SpeseCorrenti-Missio.10'!$EX$61</f>
        <v>61146.628560000005</v>
      </c>
      <c r="D109" s="14">
        <f>+'[1]Titolo1 SpeseCorrenti-Missio.10'!$EX$88</f>
        <v>37380.188000000002</v>
      </c>
      <c r="E109" s="14">
        <f>+'[1]Titolo1 SpeseCorrenti-Missio.10'!$EX$140</f>
        <v>327295.46912999998</v>
      </c>
      <c r="F109" s="14">
        <f t="shared" si="24"/>
        <v>425822.28568999999</v>
      </c>
    </row>
    <row r="110" spans="2:6" ht="15" customHeight="1">
      <c r="B110" s="13" t="s">
        <v>2</v>
      </c>
      <c r="C110" s="14">
        <f>+'[1]Titolo1 SpeseCorrenti-Missio.10'!$EZ$61</f>
        <v>437.14</v>
      </c>
      <c r="D110" s="14">
        <f>+'[1]Titolo1 SpeseCorrenti-Missio.10'!$EZ$88</f>
        <v>25</v>
      </c>
      <c r="E110" s="14">
        <f>+'[1]Titolo1 SpeseCorrenti-Missio.10'!$EZ$140</f>
        <v>5.6180000000000001E-2</v>
      </c>
      <c r="F110" s="14">
        <f t="shared" si="24"/>
        <v>462.19617999999997</v>
      </c>
    </row>
    <row r="111" spans="2:6" ht="15" customHeight="1">
      <c r="B111" s="13" t="s">
        <v>3</v>
      </c>
      <c r="C111" s="14">
        <f>+'[1]Titolo1 SpeseCorrenti-Missio.10'!$FB$61</f>
        <v>0</v>
      </c>
      <c r="D111" s="14">
        <f>+'[1]Titolo1 SpeseCorrenti-Missio.10'!$FB$88</f>
        <v>0</v>
      </c>
      <c r="E111" s="14">
        <f>+'[1]Titolo1 SpeseCorrenti-Missio.10'!$FB$140</f>
        <v>0</v>
      </c>
      <c r="F111" s="14">
        <f t="shared" si="24"/>
        <v>0</v>
      </c>
    </row>
    <row r="112" spans="2:6" ht="15" customHeight="1" thickBot="1">
      <c r="B112" s="13" t="s">
        <v>4</v>
      </c>
      <c r="C112" s="14">
        <f>+'[1]Titolo1 SpeseCorrenti-Missio.10'!$FD$61</f>
        <v>38212.754590000004</v>
      </c>
      <c r="D112" s="14">
        <f>+'[1]Titolo1 SpeseCorrenti-Missio.10'!$FD$88</f>
        <v>3407.9828899999993</v>
      </c>
      <c r="E112" s="14">
        <f>+'[1]Titolo1 SpeseCorrenti-Missio.10'!$FD$140</f>
        <v>10655.875</v>
      </c>
      <c r="F112" s="14">
        <f t="shared" si="24"/>
        <v>52276.612480000003</v>
      </c>
    </row>
    <row r="113" spans="2:6" ht="16.2" thickBot="1">
      <c r="B113" s="15" t="s">
        <v>8</v>
      </c>
      <c r="C113" s="16">
        <f>SUM(C108:C112)</f>
        <v>99796.523150000008</v>
      </c>
      <c r="D113" s="16">
        <f t="shared" ref="D113:E113" si="25">SUM(D108:D112)</f>
        <v>40813.170890000001</v>
      </c>
      <c r="E113" s="16">
        <f t="shared" si="25"/>
        <v>337951.40031</v>
      </c>
      <c r="F113" s="60">
        <f t="shared" si="24"/>
        <v>478561.09435000003</v>
      </c>
    </row>
    <row r="115" spans="2:6">
      <c r="B115" s="46"/>
      <c r="C115" s="46"/>
      <c r="D115" s="46"/>
      <c r="E115" s="46"/>
      <c r="F115" s="46"/>
    </row>
    <row r="116" spans="2:6">
      <c r="B116" s="47" t="s">
        <v>56</v>
      </c>
      <c r="C116" s="47"/>
      <c r="D116" s="47"/>
      <c r="E116" s="47"/>
      <c r="F116" s="47"/>
    </row>
    <row r="117" spans="2:6" ht="31.2">
      <c r="B117" s="33" t="s">
        <v>87</v>
      </c>
      <c r="C117" s="12" t="s">
        <v>5</v>
      </c>
      <c r="D117" s="12" t="s">
        <v>6</v>
      </c>
      <c r="E117" s="12" t="s">
        <v>7</v>
      </c>
      <c r="F117" s="12" t="s">
        <v>10</v>
      </c>
    </row>
    <row r="118" spans="2:6" ht="15" customHeight="1">
      <c r="B118" s="13" t="s">
        <v>0</v>
      </c>
      <c r="C118" s="14">
        <f>SUM(C98,C108)</f>
        <v>0</v>
      </c>
      <c r="D118" s="14">
        <f t="shared" ref="D118:E118" si="26">SUM(D98,D108)</f>
        <v>3</v>
      </c>
      <c r="E118" s="14">
        <f t="shared" si="26"/>
        <v>0</v>
      </c>
      <c r="F118" s="14">
        <f t="shared" ref="F118:F123" si="27">SUM(C118:E118)</f>
        <v>3</v>
      </c>
    </row>
    <row r="119" spans="2:6" ht="15" customHeight="1">
      <c r="B119" s="13" t="s">
        <v>1</v>
      </c>
      <c r="C119" s="14">
        <f t="shared" ref="C119:E122" si="28">SUM(C99,C109)</f>
        <v>1229445.45371</v>
      </c>
      <c r="D119" s="14">
        <f t="shared" si="28"/>
        <v>813128.62073330989</v>
      </c>
      <c r="E119" s="14">
        <f t="shared" si="28"/>
        <v>765492.84510000004</v>
      </c>
      <c r="F119" s="14">
        <f t="shared" si="27"/>
        <v>2808066.9195433101</v>
      </c>
    </row>
    <row r="120" spans="2:6" ht="15" customHeight="1">
      <c r="B120" s="13" t="s">
        <v>2</v>
      </c>
      <c r="C120" s="14">
        <f t="shared" si="28"/>
        <v>555.47</v>
      </c>
      <c r="D120" s="14">
        <f t="shared" si="28"/>
        <v>25</v>
      </c>
      <c r="E120" s="14">
        <f t="shared" si="28"/>
        <v>5.6180000000000001E-2</v>
      </c>
      <c r="F120" s="14">
        <f t="shared" si="27"/>
        <v>580.52618000000007</v>
      </c>
    </row>
    <row r="121" spans="2:6" ht="15" customHeight="1">
      <c r="B121" s="13" t="s">
        <v>3</v>
      </c>
      <c r="C121" s="14">
        <f t="shared" si="28"/>
        <v>257.34550000000002</v>
      </c>
      <c r="D121" s="14">
        <f t="shared" si="28"/>
        <v>4</v>
      </c>
      <c r="E121" s="14">
        <f t="shared" si="28"/>
        <v>97</v>
      </c>
      <c r="F121" s="14">
        <f t="shared" si="27"/>
        <v>358.34550000000002</v>
      </c>
    </row>
    <row r="122" spans="2:6" ht="15" customHeight="1" thickBot="1">
      <c r="B122" s="13" t="s">
        <v>4</v>
      </c>
      <c r="C122" s="14">
        <f t="shared" si="28"/>
        <v>501468.47990000003</v>
      </c>
      <c r="D122" s="14">
        <f t="shared" si="28"/>
        <v>275627.56592213997</v>
      </c>
      <c r="E122" s="14">
        <f t="shared" si="28"/>
        <v>385174.34643000003</v>
      </c>
      <c r="F122" s="14">
        <f t="shared" si="27"/>
        <v>1162270.3922521402</v>
      </c>
    </row>
    <row r="123" spans="2:6" ht="16.2" thickBot="1">
      <c r="B123" s="15" t="s">
        <v>8</v>
      </c>
      <c r="C123" s="16">
        <f>SUM(C118:C122)</f>
        <v>1731726.7491100002</v>
      </c>
      <c r="D123" s="16">
        <f t="shared" ref="D123:E123" si="29">SUM(D118:D122)</f>
        <v>1088788.1866554499</v>
      </c>
      <c r="E123" s="16">
        <f t="shared" si="29"/>
        <v>1150764.24771</v>
      </c>
      <c r="F123" s="60">
        <f t="shared" si="27"/>
        <v>3971279.1834754497</v>
      </c>
    </row>
    <row r="124" spans="2:6">
      <c r="B124" s="18" t="s">
        <v>11</v>
      </c>
      <c r="C124" s="18"/>
      <c r="D124" s="18"/>
      <c r="E124" s="18"/>
    </row>
    <row r="125" spans="2:6">
      <c r="B125" s="18" t="s">
        <v>30</v>
      </c>
      <c r="C125" s="18"/>
      <c r="D125" s="18"/>
      <c r="E125" s="18"/>
    </row>
  </sheetData>
  <mergeCells count="23">
    <mergeCell ref="B116:F116"/>
    <mergeCell ref="B95:F95"/>
    <mergeCell ref="B96:F96"/>
    <mergeCell ref="B105:F105"/>
    <mergeCell ref="B115:F115"/>
    <mergeCell ref="B94:F94"/>
    <mergeCell ref="B55:F55"/>
    <mergeCell ref="B56:F56"/>
    <mergeCell ref="B66:F66"/>
    <mergeCell ref="B75:F75"/>
    <mergeCell ref="B85:F85"/>
    <mergeCell ref="B86:F86"/>
    <mergeCell ref="B3:F3"/>
    <mergeCell ref="B5:F5"/>
    <mergeCell ref="B6:F6"/>
    <mergeCell ref="B15:F15"/>
    <mergeCell ref="B16:F16"/>
    <mergeCell ref="B45:F45"/>
    <mergeCell ref="B26:F26"/>
    <mergeCell ref="B25:F25"/>
    <mergeCell ref="B34:F34"/>
    <mergeCell ref="B35:F35"/>
    <mergeCell ref="B36:F36"/>
  </mergeCells>
  <pageMargins left="0.70866141732283472" right="0.70866141732283472" top="1.9291338582677167" bottom="1.9291338582677167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25"/>
  <sheetViews>
    <sheetView workbookViewId="0"/>
  </sheetViews>
  <sheetFormatPr defaultColWidth="8.88671875" defaultRowHeight="13.8"/>
  <cols>
    <col min="1" max="1" width="8.88671875" style="3"/>
    <col min="2" max="2" width="50.6640625" style="3" customWidth="1"/>
    <col min="3" max="4" width="26.6640625" style="3" customWidth="1"/>
    <col min="5" max="5" width="20.6640625" style="3" customWidth="1"/>
    <col min="6" max="6" width="27.44140625" style="3" customWidth="1"/>
    <col min="7" max="7" width="13.6640625" style="3" customWidth="1"/>
    <col min="8" max="8" width="16" style="3" customWidth="1"/>
    <col min="9" max="9" width="14" style="3" customWidth="1"/>
    <col min="10" max="10" width="14.6640625" style="3" customWidth="1"/>
    <col min="11" max="16384" width="8.88671875" style="3"/>
  </cols>
  <sheetData>
    <row r="2" spans="2:6">
      <c r="B2" s="2" t="s">
        <v>53</v>
      </c>
      <c r="C2" s="2"/>
      <c r="D2" s="2"/>
      <c r="E2" s="2"/>
      <c r="F2" s="2"/>
    </row>
    <row r="3" spans="2:6" ht="13.95" customHeight="1">
      <c r="B3" s="48" t="s">
        <v>43</v>
      </c>
      <c r="C3" s="49"/>
      <c r="D3" s="49"/>
      <c r="E3" s="49"/>
      <c r="F3" s="49"/>
    </row>
    <row r="4" spans="2:6">
      <c r="B4" s="51"/>
      <c r="C4" s="51"/>
      <c r="D4" s="51"/>
      <c r="E4" s="51"/>
      <c r="F4" s="51"/>
    </row>
    <row r="5" spans="2:6">
      <c r="B5" s="52"/>
      <c r="C5" s="52"/>
      <c r="D5" s="52"/>
      <c r="E5" s="52"/>
      <c r="F5" s="52"/>
    </row>
    <row r="6" spans="2:6">
      <c r="B6" s="50" t="s">
        <v>57</v>
      </c>
      <c r="C6" s="53"/>
      <c r="D6" s="53"/>
      <c r="E6" s="53"/>
      <c r="F6" s="53"/>
    </row>
    <row r="7" spans="2:6" ht="49.95" customHeight="1">
      <c r="B7" s="24" t="s">
        <v>24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6" ht="15" customHeight="1">
      <c r="B8" s="1" t="s">
        <v>0</v>
      </c>
      <c r="C8" s="5">
        <f>+'[1]Titolo2 SpeseIn C.capit.Miss.10'!$B$61</f>
        <v>50</v>
      </c>
      <c r="D8" s="5">
        <f>+'[1]Titolo2 SpeseIn C.capit.Miss.10'!$B$88</f>
        <v>0</v>
      </c>
      <c r="E8" s="5">
        <f>+'[1]Titolo2 SpeseIn C.capit.Miss.10'!$B$140</f>
        <v>0</v>
      </c>
      <c r="F8" s="5">
        <f t="shared" ref="F8:F12" si="0">SUM(C8:E8)</f>
        <v>50</v>
      </c>
    </row>
    <row r="9" spans="2:6" ht="15" customHeight="1">
      <c r="B9" s="1" t="s">
        <v>1</v>
      </c>
      <c r="C9" s="5">
        <f>+'[1]Titolo2 SpeseIn C.capit.Miss.10'!$D$61</f>
        <v>604402.22698999976</v>
      </c>
      <c r="D9" s="5">
        <f>+'[1]Titolo2 SpeseIn C.capit.Miss.10'!$D$88</f>
        <v>231628.57644999996</v>
      </c>
      <c r="E9" s="5">
        <f>+'[1]Titolo2 SpeseIn C.capit.Miss.10'!$D$140</f>
        <v>105699.23737</v>
      </c>
      <c r="F9" s="5">
        <f t="shared" si="0"/>
        <v>941730.04080999969</v>
      </c>
    </row>
    <row r="10" spans="2:6" ht="15" customHeight="1">
      <c r="B10" s="1" t="s">
        <v>2</v>
      </c>
      <c r="C10" s="5">
        <f>+'[1]Titolo2 SpeseIn C.capit.Miss.10'!$F$61</f>
        <v>3</v>
      </c>
      <c r="D10" s="5">
        <f>+'[1]Titolo2 SpeseIn C.capit.Miss.10'!$F$88</f>
        <v>0</v>
      </c>
      <c r="E10" s="5">
        <f>+'[1]Titolo2 SpeseIn C.capit.Miss.10'!$F$140</f>
        <v>0</v>
      </c>
      <c r="F10" s="5">
        <f t="shared" si="0"/>
        <v>3</v>
      </c>
    </row>
    <row r="11" spans="2:6" ht="15" customHeight="1">
      <c r="B11" s="1" t="s">
        <v>3</v>
      </c>
      <c r="C11" s="5">
        <f>+'[1]Titolo2 SpeseIn C.capit.Miss.10'!$H$61</f>
        <v>151.40539000000001</v>
      </c>
      <c r="D11" s="5">
        <f>+'[1]Titolo2 SpeseIn C.capit.Miss.10'!$H$88</f>
        <v>0</v>
      </c>
      <c r="E11" s="5">
        <f>+'[1]Titolo2 SpeseIn C.capit.Miss.10'!$H$140</f>
        <v>486</v>
      </c>
      <c r="F11" s="5">
        <f t="shared" si="0"/>
        <v>637.40539000000001</v>
      </c>
    </row>
    <row r="12" spans="2:6" ht="15" customHeight="1" thickBot="1">
      <c r="B12" s="1" t="s">
        <v>4</v>
      </c>
      <c r="C12" s="5">
        <f>+'[1]Titolo2 SpeseIn C.capit.Miss.10'!$J$61</f>
        <v>507679.78268999996</v>
      </c>
      <c r="D12" s="5">
        <f>+'[1]Titolo2 SpeseIn C.capit.Miss.10'!$J$88</f>
        <v>53402.862443739999</v>
      </c>
      <c r="E12" s="5">
        <f>+'[1]Titolo2 SpeseIn C.capit.Miss.10'!$J$140</f>
        <v>179860.48094000001</v>
      </c>
      <c r="F12" s="5">
        <f t="shared" si="0"/>
        <v>740943.12607373996</v>
      </c>
    </row>
    <row r="13" spans="2:6" ht="16.2" thickBot="1">
      <c r="B13" s="6" t="s">
        <v>8</v>
      </c>
      <c r="C13" s="7">
        <f>SUM(C8:C12)</f>
        <v>1112286.4150699996</v>
      </c>
      <c r="D13" s="7">
        <f t="shared" ref="D13:E13" si="1">SUM(D8:D12)</f>
        <v>285031.43889373995</v>
      </c>
      <c r="E13" s="7">
        <f t="shared" si="1"/>
        <v>286045.71831000003</v>
      </c>
      <c r="F13" s="61">
        <f>SUM(F8:F12)</f>
        <v>1683363.5722737396</v>
      </c>
    </row>
    <row r="15" spans="2:6">
      <c r="B15" s="51"/>
      <c r="C15" s="51"/>
      <c r="D15" s="51"/>
      <c r="E15" s="51"/>
      <c r="F15" s="51"/>
    </row>
    <row r="16" spans="2:6">
      <c r="B16" s="50" t="s">
        <v>61</v>
      </c>
      <c r="C16" s="53"/>
      <c r="D16" s="53"/>
      <c r="E16" s="53"/>
      <c r="F16" s="53"/>
    </row>
    <row r="17" spans="2:10" ht="46.95" customHeight="1">
      <c r="B17" s="24" t="s">
        <v>24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10" ht="15" customHeight="1">
      <c r="B18" s="1" t="s">
        <v>0</v>
      </c>
      <c r="C18" s="5">
        <f>+'[1]Titolo2 SpeseIn C.capit.Miss.10'!$Q$61</f>
        <v>6.7619999999999996</v>
      </c>
      <c r="D18" s="5">
        <f>+'[1]Titolo2 SpeseIn C.capit.Miss.10'!$Q$88</f>
        <v>0</v>
      </c>
      <c r="E18" s="5">
        <f>+'[1]Titolo2 SpeseIn C.capit.Miss.10'!$Q$140</f>
        <v>0</v>
      </c>
      <c r="F18" s="5">
        <f t="shared" ref="F18:F22" si="2">SUM(C18:E18)</f>
        <v>6.7619999999999996</v>
      </c>
    </row>
    <row r="19" spans="2:10" ht="15" customHeight="1">
      <c r="B19" s="1" t="s">
        <v>1</v>
      </c>
      <c r="C19" s="5">
        <f>+'[1]Titolo2 SpeseIn C.capit.Miss.10'!$S$61</f>
        <v>14282.478230000001</v>
      </c>
      <c r="D19" s="5">
        <f>+'[1]Titolo2 SpeseIn C.capit.Miss.10'!$S$88</f>
        <v>67786.964999999997</v>
      </c>
      <c r="E19" s="5">
        <f>+'[1]Titolo2 SpeseIn C.capit.Miss.10'!$S$140</f>
        <v>1755.21</v>
      </c>
      <c r="F19" s="5">
        <f t="shared" si="2"/>
        <v>83824.653230000011</v>
      </c>
    </row>
    <row r="20" spans="2:10" ht="15" customHeight="1">
      <c r="B20" s="1" t="s">
        <v>2</v>
      </c>
      <c r="C20" s="5">
        <f>+'[1]Titolo2 SpeseIn C.capit.Miss.10'!$U$61</f>
        <v>0</v>
      </c>
      <c r="D20" s="5">
        <f>+'[1]Titolo2 SpeseIn C.capit.Miss.10'!$U$88</f>
        <v>0</v>
      </c>
      <c r="E20" s="5">
        <f>+'[1]Titolo2 SpeseIn C.capit.Miss.10'!$U$140</f>
        <v>0</v>
      </c>
      <c r="F20" s="5">
        <f t="shared" si="2"/>
        <v>0</v>
      </c>
    </row>
    <row r="21" spans="2:10" ht="15" customHeight="1">
      <c r="B21" s="1" t="s">
        <v>3</v>
      </c>
      <c r="C21" s="5">
        <f>+'[1]Titolo2 SpeseIn C.capit.Miss.10'!$W$61</f>
        <v>0</v>
      </c>
      <c r="D21" s="5">
        <f>+'[1]Titolo2 SpeseIn C.capit.Miss.10'!$W$88</f>
        <v>0</v>
      </c>
      <c r="E21" s="5">
        <f>+'[1]Titolo2 SpeseIn C.capit.Miss.10'!$W$140</f>
        <v>0</v>
      </c>
      <c r="F21" s="5">
        <f t="shared" si="2"/>
        <v>0</v>
      </c>
    </row>
    <row r="22" spans="2:10" ht="15" customHeight="1" thickBot="1">
      <c r="B22" s="1" t="s">
        <v>4</v>
      </c>
      <c r="C22" s="5">
        <f>+'[1]Titolo2 SpeseIn C.capit.Miss.10'!$Y$61</f>
        <v>13263.315419999999</v>
      </c>
      <c r="D22" s="5">
        <f>+'[1]Titolo2 SpeseIn C.capit.Miss.10'!$Y$88</f>
        <v>7623.0831399999997</v>
      </c>
      <c r="E22" s="5">
        <f>+'[1]Titolo2 SpeseIn C.capit.Miss.10'!$Y$140</f>
        <v>0</v>
      </c>
      <c r="F22" s="5">
        <f t="shared" si="2"/>
        <v>20886.398559999998</v>
      </c>
    </row>
    <row r="23" spans="2:10" ht="16.2" thickBot="1">
      <c r="B23" s="6" t="s">
        <v>8</v>
      </c>
      <c r="C23" s="7">
        <f>SUM(C18:C22)</f>
        <v>27552.555650000002</v>
      </c>
      <c r="D23" s="7">
        <f t="shared" ref="D23:E23" si="3">SUM(D18:D22)</f>
        <v>75410.048139999999</v>
      </c>
      <c r="E23" s="7">
        <f t="shared" si="3"/>
        <v>1755.21</v>
      </c>
      <c r="F23" s="7">
        <f>SUM(F18:F22)</f>
        <v>104717.81379000001</v>
      </c>
    </row>
    <row r="25" spans="2:10">
      <c r="B25" s="51"/>
      <c r="C25" s="51"/>
      <c r="D25" s="51"/>
      <c r="E25" s="51"/>
      <c r="F25" s="51"/>
    </row>
    <row r="26" spans="2:10">
      <c r="B26" s="50" t="s">
        <v>58</v>
      </c>
      <c r="C26" s="50"/>
      <c r="D26" s="50"/>
      <c r="E26" s="50"/>
      <c r="F26" s="50"/>
    </row>
    <row r="27" spans="2:10" ht="47.4" customHeight="1">
      <c r="B27" s="24" t="s">
        <v>24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10" ht="15" customHeight="1">
      <c r="B28" s="1" t="s">
        <v>0</v>
      </c>
      <c r="C28" s="5">
        <f>SUM(C8,C18)</f>
        <v>56.762</v>
      </c>
      <c r="D28" s="5">
        <f t="shared" ref="D28:E28" si="4">SUM(D8,D18)</f>
        <v>0</v>
      </c>
      <c r="E28" s="5">
        <f t="shared" si="4"/>
        <v>0</v>
      </c>
      <c r="F28" s="5">
        <f t="shared" ref="F28:F32" si="5">SUM(C28:E28)</f>
        <v>56.762</v>
      </c>
      <c r="G28" s="8"/>
      <c r="H28" s="8"/>
      <c r="I28" s="8"/>
      <c r="J28" s="8"/>
    </row>
    <row r="29" spans="2:10" ht="15" customHeight="1">
      <c r="B29" s="1" t="s">
        <v>1</v>
      </c>
      <c r="C29" s="5">
        <f t="shared" ref="C29:E32" si="6">SUM(C9,C19)</f>
        <v>618684.70521999977</v>
      </c>
      <c r="D29" s="5">
        <f t="shared" si="6"/>
        <v>299415.54144999996</v>
      </c>
      <c r="E29" s="5">
        <f t="shared" si="6"/>
        <v>107454.44737000001</v>
      </c>
      <c r="F29" s="5">
        <f t="shared" si="5"/>
        <v>1025554.6940399997</v>
      </c>
      <c r="G29" s="8"/>
      <c r="H29" s="8"/>
      <c r="I29" s="8"/>
      <c r="J29" s="8"/>
    </row>
    <row r="30" spans="2:10" ht="15" customHeight="1">
      <c r="B30" s="1" t="s">
        <v>2</v>
      </c>
      <c r="C30" s="5">
        <f t="shared" si="6"/>
        <v>3</v>
      </c>
      <c r="D30" s="5">
        <f t="shared" si="6"/>
        <v>0</v>
      </c>
      <c r="E30" s="5">
        <f t="shared" si="6"/>
        <v>0</v>
      </c>
      <c r="F30" s="5">
        <f t="shared" si="5"/>
        <v>3</v>
      </c>
      <c r="G30" s="8"/>
      <c r="H30" s="8"/>
      <c r="I30" s="8"/>
      <c r="J30" s="8"/>
    </row>
    <row r="31" spans="2:10" ht="15" customHeight="1">
      <c r="B31" s="1" t="s">
        <v>3</v>
      </c>
      <c r="C31" s="5">
        <f t="shared" si="6"/>
        <v>151.40539000000001</v>
      </c>
      <c r="D31" s="5">
        <f t="shared" si="6"/>
        <v>0</v>
      </c>
      <c r="E31" s="5">
        <f t="shared" si="6"/>
        <v>486</v>
      </c>
      <c r="F31" s="5">
        <f t="shared" si="5"/>
        <v>637.40539000000001</v>
      </c>
      <c r="G31" s="8"/>
      <c r="H31" s="8"/>
      <c r="I31" s="8"/>
      <c r="J31" s="8"/>
    </row>
    <row r="32" spans="2:10" ht="15" customHeight="1" thickBot="1">
      <c r="B32" s="1" t="s">
        <v>4</v>
      </c>
      <c r="C32" s="5">
        <f t="shared" si="6"/>
        <v>520943.09810999996</v>
      </c>
      <c r="D32" s="5">
        <f t="shared" si="6"/>
        <v>61025.945583740002</v>
      </c>
      <c r="E32" s="5">
        <f t="shared" si="6"/>
        <v>179860.48094000001</v>
      </c>
      <c r="F32" s="5">
        <f t="shared" si="5"/>
        <v>761829.52463373996</v>
      </c>
      <c r="G32" s="8"/>
      <c r="H32" s="8"/>
      <c r="I32" s="8"/>
      <c r="J32" s="8"/>
    </row>
    <row r="33" spans="2:10" ht="16.2" thickBot="1">
      <c r="B33" s="6" t="s">
        <v>8</v>
      </c>
      <c r="C33" s="7">
        <f>SUM(C28:C32)</f>
        <v>1139838.9707199996</v>
      </c>
      <c r="D33" s="7">
        <f t="shared" ref="D33:E33" si="7">SUM(D28:D32)</f>
        <v>360441.48703373998</v>
      </c>
      <c r="E33" s="7">
        <f t="shared" si="7"/>
        <v>287800.92830999999</v>
      </c>
      <c r="F33" s="61">
        <f>SUM(F28:F32)</f>
        <v>1788081.3860637397</v>
      </c>
      <c r="G33" s="8"/>
      <c r="H33" s="8"/>
      <c r="I33" s="8"/>
      <c r="J33" s="8"/>
    </row>
    <row r="34" spans="2:10">
      <c r="B34" s="51"/>
      <c r="C34" s="51"/>
      <c r="D34" s="51"/>
      <c r="E34" s="51"/>
      <c r="F34" s="51"/>
      <c r="G34" s="8"/>
    </row>
    <row r="35" spans="2:10">
      <c r="B35" s="52"/>
      <c r="C35" s="52"/>
      <c r="D35" s="52"/>
      <c r="E35" s="52"/>
      <c r="F35" s="52"/>
    </row>
    <row r="36" spans="2:10">
      <c r="B36" s="50" t="s">
        <v>59</v>
      </c>
      <c r="C36" s="53"/>
      <c r="D36" s="53"/>
      <c r="E36" s="53"/>
      <c r="F36" s="53"/>
    </row>
    <row r="37" spans="2:10" ht="46.95" customHeight="1">
      <c r="B37" s="24" t="s">
        <v>24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10" ht="15" customHeight="1">
      <c r="B38" s="1" t="s">
        <v>0</v>
      </c>
      <c r="C38" s="5">
        <f>+'[1]Titolo2 SpeseIn C.capit.Miss.10'!$AU$61</f>
        <v>0</v>
      </c>
      <c r="D38" s="5">
        <f>+'[1]Titolo2 SpeseIn C.capit.Miss.10'!$AU$88</f>
        <v>0</v>
      </c>
      <c r="E38" s="5">
        <f>+'[1]Titolo2 SpeseIn C.capit.Miss.10'!$AU$140</f>
        <v>0</v>
      </c>
      <c r="F38" s="5">
        <f t="shared" ref="F38:F42" si="8">SUM(C38:E38)</f>
        <v>0</v>
      </c>
    </row>
    <row r="39" spans="2:10" ht="15" customHeight="1">
      <c r="B39" s="1" t="s">
        <v>1</v>
      </c>
      <c r="C39" s="5">
        <f>+'[1]Titolo2 SpeseIn C.capit.Miss.10'!$AW$61</f>
        <v>137639.00632000004</v>
      </c>
      <c r="D39" s="5">
        <f>+'[1]Titolo2 SpeseIn C.capit.Miss.10'!$AW$88</f>
        <v>57177.330950000003</v>
      </c>
      <c r="E39" s="5">
        <f>+'[1]Titolo2 SpeseIn C.capit.Miss.10'!$AW$140</f>
        <v>70449.199710000001</v>
      </c>
      <c r="F39" s="5">
        <f t="shared" si="8"/>
        <v>265265.53698000003</v>
      </c>
    </row>
    <row r="40" spans="2:10" ht="15" customHeight="1">
      <c r="B40" s="1" t="s">
        <v>2</v>
      </c>
      <c r="C40" s="5">
        <f>+'[1]Titolo2 SpeseIn C.capit.Miss.10'!$AY$61</f>
        <v>2</v>
      </c>
      <c r="D40" s="5">
        <f>+'[1]Titolo2 SpeseIn C.capit.Miss.10'!$AY$88</f>
        <v>0</v>
      </c>
      <c r="E40" s="5">
        <f>+'[1]Titolo2 SpeseIn C.capit.Miss.10'!$AY$140</f>
        <v>0</v>
      </c>
      <c r="F40" s="5">
        <f t="shared" si="8"/>
        <v>2</v>
      </c>
    </row>
    <row r="41" spans="2:10" ht="15" customHeight="1">
      <c r="B41" s="1" t="s">
        <v>3</v>
      </c>
      <c r="C41" s="5">
        <f>+'[1]Titolo2 SpeseIn C.capit.Miss.10'!$BA$61</f>
        <v>149.13200000000001</v>
      </c>
      <c r="D41" s="5">
        <f>+'[1]Titolo2 SpeseIn C.capit.Miss.10'!$BA$88</f>
        <v>0</v>
      </c>
      <c r="E41" s="5">
        <f>+'[1]Titolo2 SpeseIn C.capit.Miss.10'!$BA$140</f>
        <v>309</v>
      </c>
      <c r="F41" s="5">
        <f t="shared" si="8"/>
        <v>458.13200000000001</v>
      </c>
    </row>
    <row r="42" spans="2:10" ht="15" customHeight="1" thickBot="1">
      <c r="B42" s="1" t="s">
        <v>4</v>
      </c>
      <c r="C42" s="5">
        <f>+'[1]Titolo2 SpeseIn C.capit.Miss.10'!$BC$61</f>
        <v>207883.97779000003</v>
      </c>
      <c r="D42" s="5">
        <f>+'[1]Titolo2 SpeseIn C.capit.Miss.10'!$BC$88</f>
        <v>47065.589981850004</v>
      </c>
      <c r="E42" s="5">
        <f>+'[1]Titolo2 SpeseIn C.capit.Miss.10'!$BC$140</f>
        <v>81213.79703999999</v>
      </c>
      <c r="F42" s="5">
        <f t="shared" si="8"/>
        <v>336163.36481185001</v>
      </c>
    </row>
    <row r="43" spans="2:10" ht="16.2" thickBot="1">
      <c r="B43" s="6" t="s">
        <v>8</v>
      </c>
      <c r="C43" s="7">
        <f>SUM(C38:C42)</f>
        <v>345674.11611000006</v>
      </c>
      <c r="D43" s="7">
        <f t="shared" ref="D43:E43" si="9">SUM(D38:D42)</f>
        <v>104242.92093185001</v>
      </c>
      <c r="E43" s="7">
        <f t="shared" si="9"/>
        <v>151971.99674999999</v>
      </c>
      <c r="F43" s="61">
        <f>SUM(F38:F42)</f>
        <v>601889.03379185009</v>
      </c>
    </row>
    <row r="45" spans="2:10">
      <c r="B45" s="51"/>
      <c r="C45" s="51"/>
      <c r="D45" s="51"/>
      <c r="E45" s="51"/>
      <c r="F45" s="51"/>
    </row>
    <row r="46" spans="2:10">
      <c r="B46" s="25" t="s">
        <v>60</v>
      </c>
      <c r="C46" s="26"/>
      <c r="D46" s="26"/>
      <c r="E46" s="26"/>
      <c r="F46" s="26"/>
    </row>
    <row r="47" spans="2:10" ht="46.95" customHeight="1">
      <c r="B47" s="24" t="s">
        <v>24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10" ht="15" customHeight="1">
      <c r="B48" s="1" t="s">
        <v>0</v>
      </c>
      <c r="C48" s="5">
        <f>+'[1]Titolo2 SpeseIn C.capit.Miss.10'!$BJ$61</f>
        <v>2.37</v>
      </c>
      <c r="D48" s="5">
        <f>+'[1]Titolo2 SpeseIn C.capit.Miss.10'!$BJ$88</f>
        <v>0</v>
      </c>
      <c r="E48" s="5">
        <f>+'[1]Titolo2 SpeseIn C.capit.Miss.10'!$BJ$140</f>
        <v>0</v>
      </c>
      <c r="F48" s="5">
        <f t="shared" ref="F48:F52" si="10">SUM(C48:E48)</f>
        <v>2.37</v>
      </c>
    </row>
    <row r="49" spans="2:6" ht="15" customHeight="1">
      <c r="B49" s="1" t="s">
        <v>1</v>
      </c>
      <c r="C49" s="5">
        <f>+'[1]Titolo2 SpeseIn C.capit.Miss.10'!$BL$61</f>
        <v>18406.276729999998</v>
      </c>
      <c r="D49" s="5">
        <f>+'[1]Titolo2 SpeseIn C.capit.Miss.10'!$BL$88</f>
        <v>34432.92</v>
      </c>
      <c r="E49" s="5">
        <f>+'[1]Titolo2 SpeseIn C.capit.Miss.10'!$BL$140</f>
        <v>0</v>
      </c>
      <c r="F49" s="5">
        <f t="shared" si="10"/>
        <v>52839.196729999996</v>
      </c>
    </row>
    <row r="50" spans="2:6" ht="15" customHeight="1">
      <c r="B50" s="1" t="s">
        <v>2</v>
      </c>
      <c r="C50" s="5">
        <f>+'[1]Titolo2 SpeseIn C.capit.Miss.10'!$BN$61</f>
        <v>0</v>
      </c>
      <c r="D50" s="5">
        <f>+'[1]Titolo2 SpeseIn C.capit.Miss.10'!$BN$88</f>
        <v>0</v>
      </c>
      <c r="E50" s="5">
        <f>+'[1]Titolo2 SpeseIn C.capit.Miss.10'!$BN$140</f>
        <v>0</v>
      </c>
      <c r="F50" s="5">
        <f t="shared" si="10"/>
        <v>0</v>
      </c>
    </row>
    <row r="51" spans="2:6" ht="15" customHeight="1">
      <c r="B51" s="1" t="s">
        <v>3</v>
      </c>
      <c r="C51" s="5">
        <f>+'[1]Titolo2 SpeseIn C.capit.Miss.10'!$BP$61</f>
        <v>0</v>
      </c>
      <c r="D51" s="5">
        <f>+'[1]Titolo2 SpeseIn C.capit.Miss.10'!$BP$88</f>
        <v>0</v>
      </c>
      <c r="E51" s="5">
        <f>+'[1]Titolo2 SpeseIn C.capit.Miss.10'!$BP$140</f>
        <v>0</v>
      </c>
      <c r="F51" s="5">
        <f t="shared" si="10"/>
        <v>0</v>
      </c>
    </row>
    <row r="52" spans="2:6" ht="15" customHeight="1" thickBot="1">
      <c r="B52" s="1" t="s">
        <v>4</v>
      </c>
      <c r="C52" s="5">
        <f>+'[1]Titolo2 SpeseIn C.capit.Miss.10'!$BR$61</f>
        <v>9285.5119999999988</v>
      </c>
      <c r="D52" s="5">
        <f>+'[1]Titolo2 SpeseIn C.capit.Miss.10'!$BR$88</f>
        <v>5808.9721600000003</v>
      </c>
      <c r="E52" s="5">
        <f>+'[1]Titolo2 SpeseIn C.capit.Miss.10'!$BR$140</f>
        <v>0</v>
      </c>
      <c r="F52" s="5">
        <f t="shared" si="10"/>
        <v>15094.48416</v>
      </c>
    </row>
    <row r="53" spans="2:6" ht="16.2" thickBot="1">
      <c r="B53" s="6" t="s">
        <v>8</v>
      </c>
      <c r="C53" s="7">
        <f>SUM(C48:C52)</f>
        <v>27694.158729999996</v>
      </c>
      <c r="D53" s="7">
        <f t="shared" ref="D53:E53" si="11">SUM(D48:D52)</f>
        <v>40241.892159999996</v>
      </c>
      <c r="E53" s="7">
        <f t="shared" si="11"/>
        <v>0</v>
      </c>
      <c r="F53" s="61">
        <f>SUM(F48:F52)</f>
        <v>67936.050889999999</v>
      </c>
    </row>
    <row r="55" spans="2:6">
      <c r="B55" s="51"/>
      <c r="C55" s="51"/>
      <c r="D55" s="51"/>
      <c r="E55" s="51"/>
      <c r="F55" s="51"/>
    </row>
    <row r="56" spans="2:6">
      <c r="B56" s="50" t="s">
        <v>62</v>
      </c>
      <c r="C56" s="53"/>
      <c r="D56" s="53"/>
      <c r="E56" s="53"/>
      <c r="F56" s="53"/>
    </row>
    <row r="57" spans="2:6" ht="46.2" customHeight="1">
      <c r="B57" s="24" t="s">
        <v>24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5">
        <f>SUM(C38,C48)</f>
        <v>2.37</v>
      </c>
      <c r="D58" s="5">
        <f t="shared" ref="D58:E58" si="12">SUM(D38,D48)</f>
        <v>0</v>
      </c>
      <c r="E58" s="5">
        <f t="shared" si="12"/>
        <v>0</v>
      </c>
      <c r="F58" s="5">
        <f t="shared" ref="F58:F62" si="13">SUM(C58:E58)</f>
        <v>2.37</v>
      </c>
    </row>
    <row r="59" spans="2:6" ht="15" customHeight="1">
      <c r="B59" s="1" t="s">
        <v>1</v>
      </c>
      <c r="C59" s="5">
        <f t="shared" ref="C59:E62" si="14">SUM(C39,C49)</f>
        <v>156045.28305000003</v>
      </c>
      <c r="D59" s="5">
        <f t="shared" si="14"/>
        <v>91610.250950000001</v>
      </c>
      <c r="E59" s="5">
        <f t="shared" si="14"/>
        <v>70449.199710000001</v>
      </c>
      <c r="F59" s="5">
        <f t="shared" si="13"/>
        <v>318104.73371000006</v>
      </c>
    </row>
    <row r="60" spans="2:6" ht="15" customHeight="1">
      <c r="B60" s="1" t="s">
        <v>2</v>
      </c>
      <c r="C60" s="5">
        <f t="shared" si="14"/>
        <v>2</v>
      </c>
      <c r="D60" s="5">
        <f t="shared" si="14"/>
        <v>0</v>
      </c>
      <c r="E60" s="5">
        <f t="shared" si="14"/>
        <v>0</v>
      </c>
      <c r="F60" s="5">
        <f t="shared" si="13"/>
        <v>2</v>
      </c>
    </row>
    <row r="61" spans="2:6" ht="15" customHeight="1">
      <c r="B61" s="1" t="s">
        <v>3</v>
      </c>
      <c r="C61" s="5">
        <f t="shared" si="14"/>
        <v>149.13200000000001</v>
      </c>
      <c r="D61" s="5">
        <f t="shared" si="14"/>
        <v>0</v>
      </c>
      <c r="E61" s="5">
        <f t="shared" si="14"/>
        <v>309</v>
      </c>
      <c r="F61" s="5">
        <f t="shared" si="13"/>
        <v>458.13200000000001</v>
      </c>
    </row>
    <row r="62" spans="2:6" ht="15" customHeight="1" thickBot="1">
      <c r="B62" s="1" t="s">
        <v>4</v>
      </c>
      <c r="C62" s="5">
        <f t="shared" si="14"/>
        <v>217169.48979000002</v>
      </c>
      <c r="D62" s="5">
        <f t="shared" si="14"/>
        <v>52874.562141850001</v>
      </c>
      <c r="E62" s="5">
        <f t="shared" si="14"/>
        <v>81213.79703999999</v>
      </c>
      <c r="F62" s="5">
        <f t="shared" si="13"/>
        <v>351257.84897185001</v>
      </c>
    </row>
    <row r="63" spans="2:6" ht="16.2" thickBot="1">
      <c r="B63" s="6" t="s">
        <v>8</v>
      </c>
      <c r="C63" s="7">
        <f>SUM(C58:C62)</f>
        <v>373368.27484000009</v>
      </c>
      <c r="D63" s="7">
        <f t="shared" ref="D63:E63" si="15">SUM(D58:D62)</f>
        <v>144484.81309185</v>
      </c>
      <c r="E63" s="7">
        <f t="shared" si="15"/>
        <v>151971.99674999999</v>
      </c>
      <c r="F63" s="61">
        <f>SUM(F58:F62)</f>
        <v>669825.08468185004</v>
      </c>
    </row>
    <row r="64" spans="2:6">
      <c r="B64" s="51"/>
      <c r="C64" s="51"/>
      <c r="D64" s="51"/>
      <c r="E64" s="51"/>
      <c r="F64" s="51"/>
    </row>
    <row r="65" spans="2:6">
      <c r="B65" s="52"/>
      <c r="C65" s="52"/>
      <c r="D65" s="52"/>
      <c r="E65" s="52"/>
      <c r="F65" s="52"/>
    </row>
    <row r="66" spans="2:6">
      <c r="B66" s="50" t="s">
        <v>25</v>
      </c>
      <c r="C66" s="50"/>
      <c r="D66" s="50"/>
      <c r="E66" s="50"/>
      <c r="F66" s="50"/>
    </row>
    <row r="67" spans="2:6" ht="48.6" customHeight="1">
      <c r="B67" s="24" t="s">
        <v>24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6" ht="15" customHeight="1">
      <c r="B68" s="1" t="s">
        <v>0</v>
      </c>
      <c r="C68" s="5">
        <f>+'[1]Titolo2 SpeseIn C.capit.Miss.10'!$CN$61</f>
        <v>33.768000000000001</v>
      </c>
      <c r="D68" s="5">
        <f>+'[1]Titolo2 SpeseIn C.capit.Miss.10'!$CN$88</f>
        <v>0</v>
      </c>
      <c r="E68" s="5">
        <f>+'[1]Titolo2 SpeseIn C.capit.Miss.10'!$CN$140</f>
        <v>0</v>
      </c>
      <c r="F68" s="5">
        <f t="shared" ref="F68:F72" si="16">SUM(C68:E68)</f>
        <v>33.768000000000001</v>
      </c>
    </row>
    <row r="69" spans="2:6" ht="15" customHeight="1">
      <c r="B69" s="1" t="s">
        <v>1</v>
      </c>
      <c r="C69" s="5">
        <f>+'[1]Titolo2 SpeseIn C.capit.Miss.10'!$CP$61</f>
        <v>35796.236140000001</v>
      </c>
      <c r="D69" s="5">
        <f>+'[1]Titolo2 SpeseIn C.capit.Miss.10'!$CP$88</f>
        <v>172526.84318999999</v>
      </c>
      <c r="E69" s="5">
        <f>+'[1]Titolo2 SpeseIn C.capit.Miss.10'!$CP$140</f>
        <v>88989.886809999996</v>
      </c>
      <c r="F69" s="5">
        <f t="shared" si="16"/>
        <v>297312.96613999997</v>
      </c>
    </row>
    <row r="70" spans="2:6" ht="15" customHeight="1">
      <c r="B70" s="1" t="s">
        <v>2</v>
      </c>
      <c r="C70" s="5">
        <f>+'[1]Titolo2 SpeseIn C.capit.Miss.10'!$CR$61</f>
        <v>0</v>
      </c>
      <c r="D70" s="5">
        <f>+'[1]Titolo2 SpeseIn C.capit.Miss.10'!$CR$88</f>
        <v>0</v>
      </c>
      <c r="E70" s="5">
        <f>+'[1]Titolo2 SpeseIn C.capit.Miss.10'!$CR$140</f>
        <v>0</v>
      </c>
      <c r="F70" s="5">
        <f t="shared" si="16"/>
        <v>0</v>
      </c>
    </row>
    <row r="71" spans="2:6" ht="15" customHeight="1">
      <c r="B71" s="1" t="s">
        <v>3</v>
      </c>
      <c r="C71" s="5">
        <f>+'[1]Titolo2 SpeseIn C.capit.Miss.10'!$CT$61</f>
        <v>7.03</v>
      </c>
      <c r="D71" s="5">
        <f>+'[1]Titolo2 SpeseIn C.capit.Miss.10'!$CT$88</f>
        <v>0</v>
      </c>
      <c r="E71" s="5">
        <f>+'[1]Titolo2 SpeseIn C.capit.Miss.10'!$CT$140</f>
        <v>3253</v>
      </c>
      <c r="F71" s="5">
        <f t="shared" si="16"/>
        <v>3260.03</v>
      </c>
    </row>
    <row r="72" spans="2:6" ht="15" customHeight="1" thickBot="1">
      <c r="B72" s="1" t="s">
        <v>4</v>
      </c>
      <c r="C72" s="5">
        <f>+'[1]Titolo2 SpeseIn C.capit.Miss.10'!$CV$61</f>
        <v>76433.609330000007</v>
      </c>
      <c r="D72" s="5">
        <f>+'[1]Titolo2 SpeseIn C.capit.Miss.10'!$CV$88</f>
        <v>49247.442240429998</v>
      </c>
      <c r="E72" s="5">
        <f>+'[1]Titolo2 SpeseIn C.capit.Miss.10'!$CV$140</f>
        <v>78141.34087</v>
      </c>
      <c r="F72" s="5">
        <f t="shared" si="16"/>
        <v>203822.39244043001</v>
      </c>
    </row>
    <row r="73" spans="2:6" ht="16.2" thickBot="1">
      <c r="B73" s="6" t="s">
        <v>8</v>
      </c>
      <c r="C73" s="7">
        <f>SUM(C68:C72)</f>
        <v>112270.64347000001</v>
      </c>
      <c r="D73" s="7">
        <f t="shared" ref="D73:E73" si="17">SUM(D68:D72)</f>
        <v>221774.28543042997</v>
      </c>
      <c r="E73" s="7">
        <f t="shared" si="17"/>
        <v>170384.22768000001</v>
      </c>
      <c r="F73" s="61">
        <f>SUM(F68:F72)</f>
        <v>504429.15658042999</v>
      </c>
    </row>
    <row r="75" spans="2:6">
      <c r="B75" s="51"/>
      <c r="C75" s="51"/>
      <c r="D75" s="51"/>
      <c r="E75" s="51"/>
      <c r="F75" s="51"/>
    </row>
    <row r="76" spans="2:6">
      <c r="B76" s="54" t="s">
        <v>63</v>
      </c>
      <c r="C76" s="54"/>
      <c r="D76" s="54"/>
      <c r="E76" s="54"/>
      <c r="F76" s="54"/>
    </row>
    <row r="77" spans="2:6" ht="47.4" customHeight="1">
      <c r="B77" s="24" t="s">
        <v>24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6" ht="15" customHeight="1">
      <c r="B78" s="1" t="s">
        <v>0</v>
      </c>
      <c r="C78" s="5">
        <f>+'[1]Titolo2 SpeseIn C.capit.Miss.10'!$DC$61</f>
        <v>1.8460000000000001</v>
      </c>
      <c r="D78" s="5">
        <f>+'[1]Titolo2 SpeseIn C.capit.Miss.10'!$DC$88</f>
        <v>0</v>
      </c>
      <c r="E78" s="5">
        <f>+'[1]Titolo2 SpeseIn C.capit.Miss.10'!$DC$140</f>
        <v>0</v>
      </c>
      <c r="F78" s="5">
        <f t="shared" ref="F78:F82" si="18">SUM(C78:E78)</f>
        <v>1.8460000000000001</v>
      </c>
    </row>
    <row r="79" spans="2:6" ht="15" customHeight="1">
      <c r="B79" s="1" t="s">
        <v>1</v>
      </c>
      <c r="C79" s="5">
        <f>+'[1]Titolo2 SpeseIn C.capit.Miss.10'!$DE$61</f>
        <v>23440.83325</v>
      </c>
      <c r="D79" s="5">
        <f>+'[1]Titolo2 SpeseIn C.capit.Miss.10'!$DE$88</f>
        <v>6268.48</v>
      </c>
      <c r="E79" s="5">
        <f>+'[1]Titolo2 SpeseIn C.capit.Miss.10'!$DE$140</f>
        <v>0</v>
      </c>
      <c r="F79" s="5">
        <f t="shared" si="18"/>
        <v>29709.313249999999</v>
      </c>
    </row>
    <row r="80" spans="2:6" ht="15" customHeight="1">
      <c r="B80" s="1" t="s">
        <v>2</v>
      </c>
      <c r="C80" s="5">
        <f>+'[1]Titolo2 SpeseIn C.capit.Miss.10'!$DG$61</f>
        <v>0</v>
      </c>
      <c r="D80" s="5">
        <f>+'[1]Titolo2 SpeseIn C.capit.Miss.10'!$DG$88</f>
        <v>0</v>
      </c>
      <c r="E80" s="5">
        <f>+'[1]Titolo2 SpeseIn C.capit.Miss.10'!$DG$140</f>
        <v>0</v>
      </c>
      <c r="F80" s="5">
        <f t="shared" si="18"/>
        <v>0</v>
      </c>
    </row>
    <row r="81" spans="2:6" ht="15" customHeight="1">
      <c r="B81" s="1" t="s">
        <v>3</v>
      </c>
      <c r="C81" s="5">
        <f>+'[1]Titolo2 SpeseIn C.capit.Miss.10'!$DI$61</f>
        <v>0</v>
      </c>
      <c r="D81" s="5">
        <f>+'[1]Titolo2 SpeseIn C.capit.Miss.10'!$DI$88</f>
        <v>0</v>
      </c>
      <c r="E81" s="5">
        <f>+'[1]Titolo2 SpeseIn C.capit.Miss.10'!$DI$140</f>
        <v>0</v>
      </c>
      <c r="F81" s="5">
        <f t="shared" si="18"/>
        <v>0</v>
      </c>
    </row>
    <row r="82" spans="2:6" ht="15" customHeight="1" thickBot="1">
      <c r="B82" s="1" t="s">
        <v>4</v>
      </c>
      <c r="C82" s="5">
        <f>+'[1]Titolo2 SpeseIn C.capit.Miss.10'!$DK$61</f>
        <v>5496.5259999999998</v>
      </c>
      <c r="D82" s="5">
        <f>+'[1]Titolo2 SpeseIn C.capit.Miss.10'!$DK$88</f>
        <v>794.39</v>
      </c>
      <c r="E82" s="5">
        <f>+'[1]Titolo2 SpeseIn C.capit.Miss.10'!$DK$140</f>
        <v>0</v>
      </c>
      <c r="F82" s="5">
        <f t="shared" si="18"/>
        <v>6290.9160000000002</v>
      </c>
    </row>
    <row r="83" spans="2:6" ht="16.2" thickBot="1">
      <c r="B83" s="6" t="s">
        <v>8</v>
      </c>
      <c r="C83" s="7">
        <f>SUM(C78:C82)</f>
        <v>28939.205249999999</v>
      </c>
      <c r="D83" s="7">
        <f t="shared" ref="D83:E83" si="19">SUM(D78:D82)</f>
        <v>7062.87</v>
      </c>
      <c r="E83" s="7">
        <f t="shared" si="19"/>
        <v>0</v>
      </c>
      <c r="F83" s="61">
        <f>SUM(F78:F82)</f>
        <v>36002.075250000002</v>
      </c>
    </row>
    <row r="85" spans="2:6">
      <c r="B85" s="51"/>
      <c r="C85" s="51"/>
      <c r="D85" s="51"/>
      <c r="E85" s="51"/>
      <c r="F85" s="51"/>
    </row>
    <row r="86" spans="2:6">
      <c r="B86" s="50" t="s">
        <v>26</v>
      </c>
      <c r="C86" s="50"/>
      <c r="D86" s="50"/>
      <c r="E86" s="50"/>
      <c r="F86" s="50"/>
    </row>
    <row r="87" spans="2:6" ht="46.95" customHeight="1">
      <c r="B87" s="24" t="s">
        <v>24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6" ht="15" customHeight="1">
      <c r="B88" s="1" t="s">
        <v>0</v>
      </c>
      <c r="C88" s="5">
        <f>SUM(C68,C78)</f>
        <v>35.614000000000004</v>
      </c>
      <c r="D88" s="5">
        <f t="shared" ref="D88:E88" si="20">SUM(D68,D78)</f>
        <v>0</v>
      </c>
      <c r="E88" s="5">
        <f t="shared" si="20"/>
        <v>0</v>
      </c>
      <c r="F88" s="5">
        <f t="shared" ref="F88:F92" si="21">SUM(C88:E88)</f>
        <v>35.614000000000004</v>
      </c>
    </row>
    <row r="89" spans="2:6" ht="15" customHeight="1">
      <c r="B89" s="1" t="s">
        <v>1</v>
      </c>
      <c r="C89" s="5">
        <f t="shared" ref="C89:E92" si="22">SUM(C69,C79)</f>
        <v>59237.069390000004</v>
      </c>
      <c r="D89" s="5">
        <f t="shared" si="22"/>
        <v>178795.32319</v>
      </c>
      <c r="E89" s="5">
        <f t="shared" si="22"/>
        <v>88989.886809999996</v>
      </c>
      <c r="F89" s="5">
        <f t="shared" si="21"/>
        <v>327022.27938999998</v>
      </c>
    </row>
    <row r="90" spans="2:6" ht="15" customHeight="1">
      <c r="B90" s="1" t="s">
        <v>2</v>
      </c>
      <c r="C90" s="5">
        <f t="shared" si="22"/>
        <v>0</v>
      </c>
      <c r="D90" s="5">
        <f t="shared" si="22"/>
        <v>0</v>
      </c>
      <c r="E90" s="5">
        <f t="shared" si="22"/>
        <v>0</v>
      </c>
      <c r="F90" s="5">
        <f t="shared" si="21"/>
        <v>0</v>
      </c>
    </row>
    <row r="91" spans="2:6" ht="15" customHeight="1">
      <c r="B91" s="1" t="s">
        <v>3</v>
      </c>
      <c r="C91" s="5">
        <f t="shared" si="22"/>
        <v>7.03</v>
      </c>
      <c r="D91" s="5">
        <f t="shared" si="22"/>
        <v>0</v>
      </c>
      <c r="E91" s="5">
        <f t="shared" si="22"/>
        <v>3253</v>
      </c>
      <c r="F91" s="5">
        <f t="shared" si="21"/>
        <v>3260.03</v>
      </c>
    </row>
    <row r="92" spans="2:6" ht="15" customHeight="1" thickBot="1">
      <c r="B92" s="1" t="s">
        <v>4</v>
      </c>
      <c r="C92" s="5">
        <f t="shared" si="22"/>
        <v>81930.135330000005</v>
      </c>
      <c r="D92" s="5">
        <f t="shared" si="22"/>
        <v>50041.832240429998</v>
      </c>
      <c r="E92" s="5">
        <f t="shared" si="22"/>
        <v>78141.34087</v>
      </c>
      <c r="F92" s="5">
        <f t="shared" si="21"/>
        <v>210113.30844043003</v>
      </c>
    </row>
    <row r="93" spans="2:6" ht="16.2" thickBot="1">
      <c r="B93" s="6" t="s">
        <v>8</v>
      </c>
      <c r="C93" s="7">
        <f>SUM(C88:C92)</f>
        <v>141209.84872000001</v>
      </c>
      <c r="D93" s="7">
        <f t="shared" ref="D93:E93" si="23">SUM(D88:D92)</f>
        <v>228837.15543042999</v>
      </c>
      <c r="E93" s="7">
        <f t="shared" si="23"/>
        <v>170384.22768000001</v>
      </c>
      <c r="F93" s="61">
        <f>SUM(F88:F92)</f>
        <v>540431.23183042998</v>
      </c>
    </row>
    <row r="94" spans="2:6">
      <c r="B94" s="51"/>
      <c r="C94" s="51"/>
      <c r="D94" s="51"/>
      <c r="E94" s="51"/>
      <c r="F94" s="51"/>
    </row>
    <row r="95" spans="2:6">
      <c r="B95" s="52"/>
      <c r="C95" s="52"/>
      <c r="D95" s="52"/>
      <c r="E95" s="52"/>
      <c r="F95" s="52"/>
    </row>
    <row r="96" spans="2:6">
      <c r="B96" s="25" t="s">
        <v>27</v>
      </c>
      <c r="C96" s="25"/>
      <c r="D96" s="25"/>
      <c r="E96" s="25"/>
      <c r="F96" s="25"/>
    </row>
    <row r="97" spans="2:8" ht="47.4" customHeight="1">
      <c r="B97" s="24" t="s">
        <v>24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8" ht="15" customHeight="1">
      <c r="B98" s="1" t="s">
        <v>0</v>
      </c>
      <c r="C98" s="5">
        <f>+'[1]Titolo2 SpeseIn C.capit.Miss.10'!$EG$61</f>
        <v>33.768000000000001</v>
      </c>
      <c r="D98" s="5">
        <f>+'[1]Titolo2 SpeseIn C.capit.Miss.10'!$EG$88</f>
        <v>0</v>
      </c>
      <c r="E98" s="5">
        <f>+'[1]Titolo2 SpeseIn C.capit.Miss.10'!$EG$140</f>
        <v>0</v>
      </c>
      <c r="F98" s="5">
        <f t="shared" ref="F98:F102" si="24">SUM(C98:E98)</f>
        <v>33.768000000000001</v>
      </c>
    </row>
    <row r="99" spans="2:8" ht="15" customHeight="1">
      <c r="B99" s="1" t="s">
        <v>1</v>
      </c>
      <c r="C99" s="5">
        <f>+'[1]Titolo2 SpeseIn C.capit.Miss.10'!$EI$61</f>
        <v>173435.24245999998</v>
      </c>
      <c r="D99" s="5">
        <f>+'[1]Titolo2 SpeseIn C.capit.Miss.10'!$EI$88</f>
        <v>228704.17413999999</v>
      </c>
      <c r="E99" s="5">
        <f>+'[1]Titolo2 SpeseIn C.capit.Miss.10'!$EI$140</f>
        <v>159439.08652000001</v>
      </c>
      <c r="F99" s="5">
        <f t="shared" si="24"/>
        <v>561578.50312000001</v>
      </c>
    </row>
    <row r="100" spans="2:8" ht="15" customHeight="1">
      <c r="B100" s="1" t="s">
        <v>2</v>
      </c>
      <c r="C100" s="5">
        <f>+'[1]Titolo2 SpeseIn C.capit.Miss.10'!$EK$61</f>
        <v>2</v>
      </c>
      <c r="D100" s="5">
        <f>+'[1]Titolo2 SpeseIn C.capit.Miss.10'!$EK$88</f>
        <v>0</v>
      </c>
      <c r="E100" s="5">
        <f>+'[1]Titolo2 SpeseIn C.capit.Miss.10'!$EK$140</f>
        <v>0</v>
      </c>
      <c r="F100" s="5">
        <f t="shared" si="24"/>
        <v>2</v>
      </c>
    </row>
    <row r="101" spans="2:8" ht="15" customHeight="1">
      <c r="B101" s="1" t="s">
        <v>3</v>
      </c>
      <c r="C101" s="5">
        <f>+'[1]Titolo2 SpeseIn C.capit.Miss.10'!$EM$61</f>
        <v>156.16200000000001</v>
      </c>
      <c r="D101" s="5">
        <f>+'[1]Titolo2 SpeseIn C.capit.Miss.10'!$EM$88</f>
        <v>0</v>
      </c>
      <c r="E101" s="5">
        <f>+'[1]Titolo2 SpeseIn C.capit.Miss.10'!$EM$140</f>
        <v>3562</v>
      </c>
      <c r="F101" s="5">
        <f t="shared" si="24"/>
        <v>3718.1619999999998</v>
      </c>
    </row>
    <row r="102" spans="2:8" ht="15" customHeight="1" thickBot="1">
      <c r="B102" s="1" t="s">
        <v>4</v>
      </c>
      <c r="C102" s="5">
        <f>+'[1]Titolo2 SpeseIn C.capit.Miss.10'!$EO$61</f>
        <v>284317.58712000004</v>
      </c>
      <c r="D102" s="5">
        <f>+'[1]Titolo2 SpeseIn C.capit.Miss.10'!$EO$88</f>
        <v>92951.642222280003</v>
      </c>
      <c r="E102" s="5">
        <f>+'[1]Titolo2 SpeseIn C.capit.Miss.10'!$EO$140</f>
        <v>164490.41749000002</v>
      </c>
      <c r="F102" s="5">
        <f t="shared" si="24"/>
        <v>541759.64683228009</v>
      </c>
    </row>
    <row r="103" spans="2:8" ht="16.2" thickBot="1">
      <c r="B103" s="6" t="s">
        <v>8</v>
      </c>
      <c r="C103" s="7">
        <f>SUM(C98:C102)</f>
        <v>457944.75958000007</v>
      </c>
      <c r="D103" s="7">
        <f t="shared" ref="D103:E103" si="25">SUM(D98:D102)</f>
        <v>321655.81636227999</v>
      </c>
      <c r="E103" s="7">
        <f t="shared" si="25"/>
        <v>327491.50401000003</v>
      </c>
      <c r="F103" s="61">
        <f>SUM(F98:F102)</f>
        <v>1107092.07995228</v>
      </c>
    </row>
    <row r="105" spans="2:8">
      <c r="B105" s="51"/>
      <c r="C105" s="51"/>
      <c r="D105" s="51"/>
      <c r="E105" s="51"/>
      <c r="F105" s="51"/>
    </row>
    <row r="106" spans="2:8" ht="39" customHeight="1">
      <c r="B106" s="54" t="s">
        <v>64</v>
      </c>
      <c r="C106" s="54"/>
      <c r="D106" s="54"/>
      <c r="E106" s="54"/>
      <c r="F106" s="54"/>
      <c r="G106" s="27"/>
      <c r="H106" s="27"/>
    </row>
    <row r="107" spans="2:8" ht="47.4" customHeight="1">
      <c r="B107" s="24" t="s">
        <v>24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8" ht="15" customHeight="1">
      <c r="B108" s="1" t="s">
        <v>0</v>
      </c>
      <c r="C108" s="5">
        <f>+'[1]Titolo2 SpeseIn C.capit.Miss.10'!$EV$61</f>
        <v>4.2160000000000002</v>
      </c>
      <c r="D108" s="5">
        <f>+'[1]Titolo2 SpeseIn C.capit.Miss.10'!$EV$88</f>
        <v>0</v>
      </c>
      <c r="E108" s="5">
        <f>+'[1]Titolo2 SpeseIn C.capit.Miss.10'!$EV$140</f>
        <v>0</v>
      </c>
      <c r="F108" s="5">
        <f t="shared" ref="F108:F112" si="26">SUM(C108:E108)</f>
        <v>4.2160000000000002</v>
      </c>
    </row>
    <row r="109" spans="2:8" ht="15" customHeight="1">
      <c r="B109" s="1" t="s">
        <v>1</v>
      </c>
      <c r="C109" s="5">
        <f>+'[1]Titolo2 SpeseIn C.capit.Miss.10'!$EX$61</f>
        <v>41847.109980000001</v>
      </c>
      <c r="D109" s="5">
        <f>+'[1]Titolo2 SpeseIn C.capit.Miss.10'!$EX$88</f>
        <v>40701.399999999994</v>
      </c>
      <c r="E109" s="5">
        <f>+'[1]Titolo2 SpeseIn C.capit.Miss.10'!$EX$140</f>
        <v>0</v>
      </c>
      <c r="F109" s="5">
        <f t="shared" si="26"/>
        <v>82548.509980000003</v>
      </c>
    </row>
    <row r="110" spans="2:8" ht="15" customHeight="1">
      <c r="B110" s="1" t="s">
        <v>2</v>
      </c>
      <c r="C110" s="5">
        <f>+'[1]Titolo2 SpeseIn C.capit.Miss.10'!$EZ$61</f>
        <v>0</v>
      </c>
      <c r="D110" s="5">
        <f>+'[1]Titolo2 SpeseIn C.capit.Miss.10'!$EZ$88</f>
        <v>0</v>
      </c>
      <c r="E110" s="5">
        <f>+'[1]Titolo2 SpeseIn C.capit.Miss.10'!$EZ$140</f>
        <v>0</v>
      </c>
      <c r="F110" s="5">
        <f t="shared" si="26"/>
        <v>0</v>
      </c>
    </row>
    <row r="111" spans="2:8" ht="15" customHeight="1">
      <c r="B111" s="1" t="s">
        <v>3</v>
      </c>
      <c r="C111" s="5">
        <f>+'[1]Titolo2 SpeseIn C.capit.Miss.10'!$FB$61</f>
        <v>0</v>
      </c>
      <c r="D111" s="5">
        <f>+'[1]Titolo2 SpeseIn C.capit.Miss.10'!$FB$88</f>
        <v>0</v>
      </c>
      <c r="E111" s="5">
        <f>+'[1]Titolo2 SpeseIn C.capit.Miss.10'!$FB$140</f>
        <v>0</v>
      </c>
      <c r="F111" s="5">
        <f t="shared" si="26"/>
        <v>0</v>
      </c>
    </row>
    <row r="112" spans="2:8" ht="15" customHeight="1" thickBot="1">
      <c r="B112" s="1" t="s">
        <v>4</v>
      </c>
      <c r="C112" s="5">
        <f>+'[1]Titolo2 SpeseIn C.capit.Miss.10'!$FD$61</f>
        <v>14780.038</v>
      </c>
      <c r="D112" s="5">
        <f>+'[1]Titolo2 SpeseIn C.capit.Miss.10'!$FD$88</f>
        <v>6603.3621599999997</v>
      </c>
      <c r="E112" s="5">
        <f>+'[1]Titolo2 SpeseIn C.capit.Miss.10'!$FD$140</f>
        <v>0</v>
      </c>
      <c r="F112" s="5">
        <f t="shared" si="26"/>
        <v>21383.400160000001</v>
      </c>
    </row>
    <row r="113" spans="2:6" ht="16.2" thickBot="1">
      <c r="B113" s="6" t="s">
        <v>8</v>
      </c>
      <c r="C113" s="7">
        <f>SUM(C108:C112)</f>
        <v>56631.363980000002</v>
      </c>
      <c r="D113" s="7">
        <f t="shared" ref="D113:E113" si="27">SUM(D108:D112)</f>
        <v>47304.762159999991</v>
      </c>
      <c r="E113" s="7">
        <f t="shared" si="27"/>
        <v>0</v>
      </c>
      <c r="F113" s="61">
        <f>SUM(F108:F112)</f>
        <v>103936.12614000001</v>
      </c>
    </row>
    <row r="115" spans="2:6">
      <c r="B115" s="52"/>
      <c r="C115" s="52"/>
      <c r="D115" s="52"/>
      <c r="E115" s="52"/>
      <c r="F115" s="52"/>
    </row>
    <row r="116" spans="2:6">
      <c r="B116" s="25" t="s">
        <v>28</v>
      </c>
      <c r="C116" s="26"/>
      <c r="D116" s="26"/>
      <c r="E116" s="26"/>
      <c r="F116" s="26"/>
    </row>
    <row r="117" spans="2:6" ht="46.95" customHeight="1">
      <c r="B117" s="24" t="s">
        <v>24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6" ht="15" customHeight="1">
      <c r="B118" s="1" t="s">
        <v>0</v>
      </c>
      <c r="C118" s="5">
        <f>SUM(C98,C108)</f>
        <v>37.984000000000002</v>
      </c>
      <c r="D118" s="5">
        <f t="shared" ref="D118:E118" si="28">SUM(D98,D108)</f>
        <v>0</v>
      </c>
      <c r="E118" s="5">
        <f t="shared" si="28"/>
        <v>0</v>
      </c>
      <c r="F118" s="5">
        <f t="shared" ref="F118:F122" si="29">SUM(C118:E118)</f>
        <v>37.984000000000002</v>
      </c>
    </row>
    <row r="119" spans="2:6" ht="15" customHeight="1">
      <c r="B119" s="1" t="s">
        <v>1</v>
      </c>
      <c r="C119" s="5">
        <f t="shared" ref="C119:E122" si="30">SUM(C99,C109)</f>
        <v>215282.35243999999</v>
      </c>
      <c r="D119" s="5">
        <f t="shared" si="30"/>
        <v>269405.57413999998</v>
      </c>
      <c r="E119" s="5">
        <f t="shared" si="30"/>
        <v>159439.08652000001</v>
      </c>
      <c r="F119" s="5">
        <f t="shared" si="29"/>
        <v>644127.01309999998</v>
      </c>
    </row>
    <row r="120" spans="2:6" ht="15" customHeight="1">
      <c r="B120" s="1" t="s">
        <v>2</v>
      </c>
      <c r="C120" s="5">
        <f t="shared" si="30"/>
        <v>2</v>
      </c>
      <c r="D120" s="5">
        <f t="shared" si="30"/>
        <v>0</v>
      </c>
      <c r="E120" s="5">
        <f t="shared" si="30"/>
        <v>0</v>
      </c>
      <c r="F120" s="5">
        <f t="shared" si="29"/>
        <v>2</v>
      </c>
    </row>
    <row r="121" spans="2:6" ht="15" customHeight="1">
      <c r="B121" s="1" t="s">
        <v>3</v>
      </c>
      <c r="C121" s="5">
        <f t="shared" si="30"/>
        <v>156.16200000000001</v>
      </c>
      <c r="D121" s="5">
        <f t="shared" si="30"/>
        <v>0</v>
      </c>
      <c r="E121" s="5">
        <f t="shared" si="30"/>
        <v>3562</v>
      </c>
      <c r="F121" s="5">
        <f t="shared" si="29"/>
        <v>3718.1619999999998</v>
      </c>
    </row>
    <row r="122" spans="2:6" ht="15" customHeight="1" thickBot="1">
      <c r="B122" s="1" t="s">
        <v>4</v>
      </c>
      <c r="C122" s="5">
        <f t="shared" si="30"/>
        <v>299097.62512000004</v>
      </c>
      <c r="D122" s="5">
        <f t="shared" si="30"/>
        <v>99555.004382280007</v>
      </c>
      <c r="E122" s="5">
        <f t="shared" si="30"/>
        <v>164490.41749000002</v>
      </c>
      <c r="F122" s="5">
        <f t="shared" si="29"/>
        <v>563143.04699228005</v>
      </c>
    </row>
    <row r="123" spans="2:6" ht="16.2" thickBot="1">
      <c r="B123" s="6" t="s">
        <v>8</v>
      </c>
      <c r="C123" s="7">
        <f>SUM(C118:C122)</f>
        <v>514576.12356000004</v>
      </c>
      <c r="D123" s="7">
        <f t="shared" ref="D123:E123" si="31">SUM(D118:D122)</f>
        <v>368960.57852227998</v>
      </c>
      <c r="E123" s="7">
        <f t="shared" si="31"/>
        <v>327491.50401000003</v>
      </c>
      <c r="F123" s="61">
        <f>SUM(F118:F122)</f>
        <v>1211028.2060922801</v>
      </c>
    </row>
    <row r="124" spans="2:6">
      <c r="B124" s="9" t="s">
        <v>11</v>
      </c>
      <c r="C124" s="9"/>
      <c r="D124" s="9"/>
    </row>
    <row r="125" spans="2:6">
      <c r="B125" s="9" t="s">
        <v>29</v>
      </c>
      <c r="C125" s="9"/>
      <c r="D125" s="9"/>
    </row>
  </sheetData>
  <mergeCells count="26">
    <mergeCell ref="B106:F106"/>
    <mergeCell ref="B76:F76"/>
    <mergeCell ref="B115:F115"/>
    <mergeCell ref="B3:F3"/>
    <mergeCell ref="B86:F86"/>
    <mergeCell ref="B94:F94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64:F64"/>
    <mergeCell ref="B25:F25"/>
    <mergeCell ref="B26:F26"/>
    <mergeCell ref="B34:F34"/>
    <mergeCell ref="B35:F35"/>
    <mergeCell ref="B36:F36"/>
    <mergeCell ref="B4:F4"/>
    <mergeCell ref="B5:F5"/>
    <mergeCell ref="B6:F6"/>
    <mergeCell ref="B15:F15"/>
    <mergeCell ref="B16:F16"/>
  </mergeCells>
  <pageMargins left="0.70866141732283472" right="0.70866141732283472" top="1.3385826771653544" bottom="1.7322834645669292" header="0.31496062992125984" footer="0.31496062992125984"/>
  <pageSetup paperSize="8" scale="8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8"/>
  <sheetViews>
    <sheetView workbookViewId="0"/>
  </sheetViews>
  <sheetFormatPr defaultColWidth="8.88671875" defaultRowHeight="13.8"/>
  <cols>
    <col min="1" max="1" width="8.88671875" style="20"/>
    <col min="2" max="2" width="50.6640625" style="20" customWidth="1"/>
    <col min="3" max="3" width="27" style="20" customWidth="1"/>
    <col min="4" max="4" width="25.109375" style="20" customWidth="1"/>
    <col min="5" max="5" width="20.6640625" style="20" customWidth="1"/>
    <col min="6" max="6" width="30.6640625" style="20" customWidth="1"/>
    <col min="7" max="7" width="8.88671875" style="20"/>
    <col min="8" max="8" width="13.33203125" style="20" customWidth="1"/>
    <col min="9" max="16384" width="8.88671875" style="20"/>
  </cols>
  <sheetData>
    <row r="2" spans="2:8">
      <c r="B2" s="19" t="s">
        <v>47</v>
      </c>
      <c r="C2" s="19"/>
      <c r="D2" s="19"/>
      <c r="E2" s="19"/>
      <c r="F2" s="19"/>
    </row>
    <row r="3" spans="2:8">
      <c r="B3" s="55" t="s">
        <v>31</v>
      </c>
      <c r="C3" s="55"/>
      <c r="D3" s="55"/>
      <c r="E3" s="55"/>
      <c r="F3" s="55"/>
    </row>
    <row r="4" spans="2:8">
      <c r="B4" s="28"/>
      <c r="C4" s="28"/>
      <c r="D4" s="28"/>
      <c r="E4" s="28"/>
      <c r="F4" s="28"/>
      <c r="G4" s="28"/>
      <c r="H4" s="28"/>
    </row>
    <row r="5" spans="2:8">
      <c r="B5" s="56" t="s">
        <v>65</v>
      </c>
      <c r="C5" s="56"/>
      <c r="D5" s="56"/>
      <c r="E5" s="56"/>
      <c r="F5" s="56"/>
    </row>
    <row r="6" spans="2:8" ht="31.2">
      <c r="B6" s="24" t="s">
        <v>32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8" ht="15.6">
      <c r="B7" s="1" t="s">
        <v>33</v>
      </c>
      <c r="C7" s="21">
        <f>+'[1]Titolo1 Spese corr. cod.Miss.12'!$B$61</f>
        <v>23635.995499999997</v>
      </c>
      <c r="D7" s="21">
        <f>+'[1]Titolo1 Spese corr. cod.Miss.12'!$B$88</f>
        <v>11396.216219999998</v>
      </c>
      <c r="E7" s="21">
        <f>+'[1]Titolo1 Spese corr. cod.Miss.12'!$B$140</f>
        <v>1757.5523499999999</v>
      </c>
      <c r="F7" s="21">
        <f t="shared" ref="F7:F8" si="0">SUM(C7:E7)</f>
        <v>36789.76406999999</v>
      </c>
    </row>
    <row r="8" spans="2:8" ht="16.2" thickBot="1">
      <c r="B8" s="1" t="s">
        <v>34</v>
      </c>
      <c r="C8" s="21">
        <f>+'[1]Titolo1 Spese corr. cod.Miss.12'!$D$61</f>
        <v>44743.626210000002</v>
      </c>
      <c r="D8" s="21">
        <f>+'[1]Titolo1 Spese corr. cod.Miss.12'!$D$88</f>
        <v>20143.375340000002</v>
      </c>
      <c r="E8" s="21">
        <f>+'[1]Titolo1 Spese corr. cod.Miss.12'!$D$140</f>
        <v>3658.5021900000002</v>
      </c>
      <c r="F8" s="21">
        <f t="shared" si="0"/>
        <v>68545.50374</v>
      </c>
    </row>
    <row r="9" spans="2:8" ht="16.2" thickBot="1">
      <c r="B9" s="6" t="s">
        <v>8</v>
      </c>
      <c r="C9" s="62">
        <f>SUM(C7:C8)</f>
        <v>68379.621710000007</v>
      </c>
      <c r="D9" s="62">
        <f>SUM(D7:D8)</f>
        <v>31539.591560000001</v>
      </c>
      <c r="E9" s="62">
        <f>SUM(E7:E8)</f>
        <v>5416.0545400000001</v>
      </c>
      <c r="F9" s="63">
        <f>SUM(C9:E9)</f>
        <v>105335.26781</v>
      </c>
      <c r="H9" s="22"/>
    </row>
    <row r="10" spans="2:8" ht="15.6">
      <c r="B10" s="29"/>
      <c r="C10" s="30"/>
      <c r="D10" s="30"/>
      <c r="E10" s="30"/>
      <c r="F10" s="30"/>
      <c r="H10" s="22"/>
    </row>
    <row r="11" spans="2:8">
      <c r="H11" s="22"/>
    </row>
    <row r="12" spans="2:8">
      <c r="B12" s="57" t="s">
        <v>66</v>
      </c>
      <c r="C12" s="57"/>
      <c r="D12" s="57"/>
      <c r="E12" s="57"/>
      <c r="F12" s="57"/>
    </row>
    <row r="13" spans="2:8" ht="31.2">
      <c r="B13" s="24" t="s">
        <v>32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8" ht="15.6">
      <c r="B14" s="1" t="s">
        <v>33</v>
      </c>
      <c r="C14" s="21">
        <f>+'[1]Titolo1 Spese corr. cod.Miss.12'!$I$61</f>
        <v>56011.389810000001</v>
      </c>
      <c r="D14" s="21">
        <f>+'[1]Titolo1 Spese corr. cod.Miss.12'!$I$88</f>
        <v>1990.46444</v>
      </c>
      <c r="E14" s="21">
        <f>+'[1]Titolo1 Spese corr. cod.Miss.12'!$I$140</f>
        <v>757.21469999999999</v>
      </c>
      <c r="F14" s="21">
        <f t="shared" ref="F14:F16" si="1">SUM(C14:E14)</f>
        <v>58759.068950000001</v>
      </c>
    </row>
    <row r="15" spans="2:8" ht="16.2" thickBot="1">
      <c r="B15" s="1" t="s">
        <v>34</v>
      </c>
      <c r="C15" s="21">
        <f>+'[1]Titolo1 Spese corr. cod.Miss.12'!$K$61</f>
        <v>15883.01649</v>
      </c>
      <c r="D15" s="21">
        <f>+'[1]Titolo1 Spese corr. cod.Miss.12'!$K$88</f>
        <v>3839.2046700000001</v>
      </c>
      <c r="E15" s="21">
        <f>+'[1]Titolo1 Spese corr. cod.Miss.12'!$K$140</f>
        <v>5.6871299999999998</v>
      </c>
      <c r="F15" s="21">
        <f t="shared" si="1"/>
        <v>19727.908289999999</v>
      </c>
    </row>
    <row r="16" spans="2:8" ht="16.2" thickBot="1">
      <c r="B16" s="6" t="s">
        <v>8</v>
      </c>
      <c r="C16" s="62">
        <f>SUM(C14:C15)</f>
        <v>71894.406300000002</v>
      </c>
      <c r="D16" s="62">
        <f>SUM(D14:D15)</f>
        <v>5829.6691099999998</v>
      </c>
      <c r="E16" s="62">
        <f>SUM(E14:E15)</f>
        <v>762.90183000000002</v>
      </c>
      <c r="F16" s="63">
        <f t="shared" si="1"/>
        <v>78486.977240000007</v>
      </c>
    </row>
    <row r="17" spans="2:8" ht="13.5" customHeight="1">
      <c r="B17" s="29"/>
      <c r="C17" s="30"/>
      <c r="D17" s="30"/>
      <c r="E17" s="30"/>
      <c r="F17" s="30"/>
    </row>
    <row r="18" spans="2:8" ht="12.75" customHeight="1"/>
    <row r="19" spans="2:8">
      <c r="B19" s="56" t="s">
        <v>67</v>
      </c>
      <c r="C19" s="56"/>
      <c r="D19" s="56"/>
      <c r="E19" s="56"/>
      <c r="F19" s="56"/>
    </row>
    <row r="20" spans="2:8" ht="31.2">
      <c r="B20" s="24" t="s">
        <v>32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8" ht="15.6">
      <c r="B21" s="1" t="s">
        <v>33</v>
      </c>
      <c r="C21" s="21">
        <f>SUM(C7,C14)</f>
        <v>79647.385309999998</v>
      </c>
      <c r="D21" s="21">
        <f t="shared" ref="D21:E21" si="2">SUM(D7,D14)</f>
        <v>13386.680659999998</v>
      </c>
      <c r="E21" s="21">
        <f t="shared" si="2"/>
        <v>2514.7670499999999</v>
      </c>
      <c r="F21" s="21">
        <f t="shared" ref="F21:F23" si="3">SUM(C21:E21)</f>
        <v>95548.833019999991</v>
      </c>
    </row>
    <row r="22" spans="2:8" ht="16.2" thickBot="1">
      <c r="B22" s="1" t="s">
        <v>34</v>
      </c>
      <c r="C22" s="21">
        <f>SUM(C8,C15)</f>
        <v>60626.642700000004</v>
      </c>
      <c r="D22" s="21">
        <f t="shared" ref="D22:E22" si="4">SUM(D8,D15)</f>
        <v>23982.580010000001</v>
      </c>
      <c r="E22" s="21">
        <f t="shared" si="4"/>
        <v>3664.18932</v>
      </c>
      <c r="F22" s="21">
        <f t="shared" si="3"/>
        <v>88273.412030000007</v>
      </c>
    </row>
    <row r="23" spans="2:8" ht="16.2" thickBot="1">
      <c r="B23" s="6" t="s">
        <v>8</v>
      </c>
      <c r="C23" s="62">
        <f>SUM(C21:C22)</f>
        <v>140274.02801000001</v>
      </c>
      <c r="D23" s="62">
        <f>SUM(D21:D22)</f>
        <v>37369.260670000003</v>
      </c>
      <c r="E23" s="62">
        <f>SUM(E21:E22)</f>
        <v>6178.9563699999999</v>
      </c>
      <c r="F23" s="63">
        <f t="shared" si="3"/>
        <v>183822.24505</v>
      </c>
    </row>
    <row r="24" spans="2:8" ht="15.6">
      <c r="B24" s="29"/>
      <c r="C24" s="30"/>
      <c r="D24" s="30"/>
      <c r="E24" s="30"/>
      <c r="F24" s="30"/>
    </row>
    <row r="25" spans="2:8" ht="15.6">
      <c r="B25" s="29"/>
      <c r="C25" s="30"/>
      <c r="D25" s="30"/>
      <c r="E25" s="30"/>
      <c r="F25" s="30"/>
    </row>
    <row r="26" spans="2:8">
      <c r="B26" s="56" t="s">
        <v>12</v>
      </c>
      <c r="C26" s="56"/>
      <c r="D26" s="56"/>
      <c r="E26" s="56"/>
      <c r="F26" s="56"/>
    </row>
    <row r="27" spans="2:8" ht="31.2">
      <c r="B27" s="24" t="s">
        <v>32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8" ht="15.6">
      <c r="B28" s="1" t="s">
        <v>33</v>
      </c>
      <c r="C28" s="21">
        <f>+'[1]Titolo1 Spese corr. cod.Miss.12'!$W$61</f>
        <v>18239.828300000001</v>
      </c>
      <c r="D28" s="21">
        <f>+'[1]Titolo1 Spese corr. cod.Miss.12'!$W$88</f>
        <v>7105.2670900000003</v>
      </c>
      <c r="E28" s="21">
        <f>+'[1]Titolo1 Spese corr. cod.Miss.12'!$W$140</f>
        <v>1280.0784700000002</v>
      </c>
      <c r="F28" s="21">
        <f t="shared" ref="F28:F30" si="5">SUM(C28:E28)</f>
        <v>26625.173860000003</v>
      </c>
    </row>
    <row r="29" spans="2:8" ht="16.2" thickBot="1">
      <c r="B29" s="1" t="s">
        <v>34</v>
      </c>
      <c r="C29" s="21">
        <f>+'[1]Titolo1 Spese corr. cod.Miss.12'!$Y$61</f>
        <v>35358.202750000004</v>
      </c>
      <c r="D29" s="21">
        <f>+'[1]Titolo1 Spese corr. cod.Miss.12'!$Y$88</f>
        <v>8568.7633299999998</v>
      </c>
      <c r="E29" s="21">
        <f>+'[1]Titolo1 Spese corr. cod.Miss.12'!$Y$140</f>
        <v>3065.5772200000001</v>
      </c>
      <c r="F29" s="21">
        <f t="shared" si="5"/>
        <v>46992.543300000005</v>
      </c>
      <c r="H29" s="22" t="s">
        <v>9</v>
      </c>
    </row>
    <row r="30" spans="2:8" ht="16.2" thickBot="1">
      <c r="B30" s="6" t="s">
        <v>8</v>
      </c>
      <c r="C30" s="62">
        <f>SUM(C28:C29)</f>
        <v>53598.031050000005</v>
      </c>
      <c r="D30" s="62">
        <f>SUM(D28:D29)</f>
        <v>15674.030419999999</v>
      </c>
      <c r="E30" s="62">
        <f>SUM(E28:E29)</f>
        <v>4345.6556900000005</v>
      </c>
      <c r="F30" s="63">
        <f t="shared" si="5"/>
        <v>73617.71716</v>
      </c>
      <c r="H30" s="22" t="s">
        <v>9</v>
      </c>
    </row>
    <row r="31" spans="2:8" ht="15.6">
      <c r="B31" s="29"/>
      <c r="C31" s="30"/>
      <c r="D31" s="30"/>
      <c r="E31" s="30"/>
      <c r="F31" s="30"/>
      <c r="H31" s="22"/>
    </row>
    <row r="32" spans="2:8">
      <c r="H32" s="22" t="s">
        <v>9</v>
      </c>
    </row>
    <row r="33" spans="2:6">
      <c r="B33" s="57" t="s">
        <v>68</v>
      </c>
      <c r="C33" s="57"/>
      <c r="D33" s="57"/>
      <c r="E33" s="57"/>
      <c r="F33" s="57"/>
    </row>
    <row r="34" spans="2:6" ht="31.2">
      <c r="B34" s="24" t="s">
        <v>32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33</v>
      </c>
      <c r="C35" s="21">
        <f>+'[1]Titolo1 Spese corr. cod.Miss.12'!$AD$61</f>
        <v>5472.3927100000001</v>
      </c>
      <c r="D35" s="21">
        <f>+'[1]Titolo1 Spese corr. cod.Miss.12'!$AD$88</f>
        <v>788.67389000000003</v>
      </c>
      <c r="E35" s="21">
        <f>+'[1]Titolo1 Spese corr. cod.Miss.12'!$AD$140</f>
        <v>597.12331000000006</v>
      </c>
      <c r="F35" s="21">
        <f t="shared" ref="F35:F37" si="6">SUM(C35:E35)</f>
        <v>6858.1899100000001</v>
      </c>
    </row>
    <row r="36" spans="2:6" ht="16.2" thickBot="1">
      <c r="B36" s="1" t="s">
        <v>34</v>
      </c>
      <c r="C36" s="21">
        <f>+'[1]Titolo1 Spese corr. cod.Miss.12'!$AF$61</f>
        <v>12666.558839999998</v>
      </c>
      <c r="D36" s="21">
        <f>+'[1]Titolo1 Spese corr. cod.Miss.12'!$AF$88</f>
        <v>1423.7624399999997</v>
      </c>
      <c r="E36" s="21">
        <f>+'[1]Titolo1 Spese corr. cod.Miss.12'!$AF$140</f>
        <v>4.4038999999999993</v>
      </c>
      <c r="F36" s="21">
        <f t="shared" si="6"/>
        <v>14094.725179999998</v>
      </c>
    </row>
    <row r="37" spans="2:6" ht="16.2" thickBot="1">
      <c r="B37" s="6" t="s">
        <v>8</v>
      </c>
      <c r="C37" s="62">
        <f>SUM(C35:C36)</f>
        <v>18138.951549999998</v>
      </c>
      <c r="D37" s="62">
        <f>SUM(D35:D36)</f>
        <v>2212.4363299999995</v>
      </c>
      <c r="E37" s="62">
        <f>SUM(E35:E36)</f>
        <v>601.52721000000008</v>
      </c>
      <c r="F37" s="63">
        <f t="shared" si="6"/>
        <v>20952.915089999999</v>
      </c>
    </row>
    <row r="38" spans="2:6" ht="15.6">
      <c r="B38" s="29"/>
      <c r="C38" s="30"/>
      <c r="D38" s="30"/>
      <c r="E38" s="30"/>
      <c r="F38" s="30"/>
    </row>
    <row r="40" spans="2:6">
      <c r="B40" s="57" t="s">
        <v>69</v>
      </c>
      <c r="C40" s="57"/>
      <c r="D40" s="57"/>
      <c r="E40" s="57"/>
      <c r="F40" s="57"/>
    </row>
    <row r="41" spans="2:6" ht="31.2">
      <c r="B41" s="24" t="s">
        <v>32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33</v>
      </c>
      <c r="C42" s="21">
        <f>SUM(C28,C35)</f>
        <v>23712.221010000001</v>
      </c>
      <c r="D42" s="21">
        <f t="shared" ref="D42:E42" si="7">SUM(D28,D35)</f>
        <v>7893.9409800000003</v>
      </c>
      <c r="E42" s="21">
        <f t="shared" si="7"/>
        <v>1877.2017800000003</v>
      </c>
      <c r="F42" s="21">
        <f t="shared" ref="F42:F44" si="8">SUM(C42:E42)</f>
        <v>33483.363770000004</v>
      </c>
    </row>
    <row r="43" spans="2:6" ht="16.2" thickBot="1">
      <c r="B43" s="1" t="s">
        <v>34</v>
      </c>
      <c r="C43" s="21">
        <f>SUM(C29,C36)</f>
        <v>48024.761590000002</v>
      </c>
      <c r="D43" s="21">
        <f t="shared" ref="D43:E43" si="9">SUM(D29,D36)</f>
        <v>9992.5257700000002</v>
      </c>
      <c r="E43" s="21">
        <f t="shared" si="9"/>
        <v>3069.9811199999999</v>
      </c>
      <c r="F43" s="21">
        <f t="shared" si="8"/>
        <v>61087.268479999999</v>
      </c>
    </row>
    <row r="44" spans="2:6" ht="16.2" thickBot="1">
      <c r="B44" s="6" t="s">
        <v>8</v>
      </c>
      <c r="C44" s="62">
        <f>SUM(C42:C43)</f>
        <v>71736.982600000003</v>
      </c>
      <c r="D44" s="62">
        <f>SUM(D42:D43)</f>
        <v>17886.46675</v>
      </c>
      <c r="E44" s="62">
        <f>SUM(E42:E43)</f>
        <v>4947.1828999999998</v>
      </c>
      <c r="F44" s="63">
        <f t="shared" si="8"/>
        <v>94570.63225000001</v>
      </c>
    </row>
    <row r="45" spans="2:6" ht="15.6">
      <c r="B45" s="29"/>
      <c r="C45" s="30"/>
      <c r="D45" s="30"/>
      <c r="E45" s="30"/>
      <c r="F45" s="30"/>
    </row>
    <row r="46" spans="2:6" ht="15.6">
      <c r="B46" s="29"/>
      <c r="C46" s="30"/>
      <c r="D46" s="30"/>
      <c r="E46" s="30"/>
      <c r="F46" s="30"/>
    </row>
    <row r="47" spans="2:6">
      <c r="B47" s="57" t="s">
        <v>70</v>
      </c>
      <c r="C47" s="57"/>
      <c r="D47" s="57"/>
      <c r="E47" s="57"/>
      <c r="F47" s="57"/>
    </row>
    <row r="48" spans="2:6" ht="31.2">
      <c r="B48" s="24" t="s">
        <v>32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33</v>
      </c>
      <c r="C49" s="21">
        <f>+'[1]Titolo1 Spese corr. cod.Miss.12'!$AR$61</f>
        <v>4319.05789</v>
      </c>
      <c r="D49" s="21">
        <f>+'[1]Titolo1 Spese corr. cod.Miss.12'!$AR$88</f>
        <v>5210.2860900000005</v>
      </c>
      <c r="E49" s="21">
        <f>+'[1]Titolo1 Spese corr. cod.Miss.12'!$AR$140</f>
        <v>371.57594</v>
      </c>
      <c r="F49" s="21">
        <f t="shared" ref="F49:F51" si="10">SUM(C49:E49)</f>
        <v>9900.9199200000021</v>
      </c>
    </row>
    <row r="50" spans="2:6" ht="16.2" thickBot="1">
      <c r="B50" s="1" t="s">
        <v>34</v>
      </c>
      <c r="C50" s="21">
        <f>+'[1]Titolo1 Spese corr. cod.Miss.12'!$AT$61</f>
        <v>8896.4918699999998</v>
      </c>
      <c r="D50" s="21">
        <f>+'[1]Titolo1 Spese corr. cod.Miss.12'!$AT$88</f>
        <v>11933.849320000001</v>
      </c>
      <c r="E50" s="21">
        <f>+'[1]Titolo1 Spese corr. cod.Miss.12'!$AT$140</f>
        <v>1300.5969</v>
      </c>
      <c r="F50" s="21">
        <f t="shared" si="10"/>
        <v>22130.93809</v>
      </c>
    </row>
    <row r="51" spans="2:6" ht="16.2" thickBot="1">
      <c r="B51" s="6" t="s">
        <v>8</v>
      </c>
      <c r="C51" s="62">
        <f>SUM(C49:C50)</f>
        <v>13215.54976</v>
      </c>
      <c r="D51" s="62">
        <f>SUM(D49:D50)</f>
        <v>17144.135410000003</v>
      </c>
      <c r="E51" s="62">
        <f>SUM(E49:E50)</f>
        <v>1672.17284</v>
      </c>
      <c r="F51" s="63">
        <f t="shared" si="10"/>
        <v>32031.858010000004</v>
      </c>
    </row>
    <row r="52" spans="2:6" ht="15.6">
      <c r="B52" s="29"/>
      <c r="C52" s="30"/>
      <c r="D52" s="30"/>
      <c r="E52" s="30"/>
      <c r="F52" s="30"/>
    </row>
    <row r="54" spans="2:6">
      <c r="B54" s="57" t="s">
        <v>71</v>
      </c>
      <c r="C54" s="57"/>
      <c r="D54" s="57"/>
      <c r="E54" s="57"/>
      <c r="F54" s="57"/>
    </row>
    <row r="55" spans="2:6" ht="31.2">
      <c r="B55" s="24" t="s">
        <v>32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33</v>
      </c>
      <c r="C56" s="21">
        <f>+'[1]Titolo1 Spese corr. cod.Miss.12'!$AY$61</f>
        <v>2120.7655</v>
      </c>
      <c r="D56" s="21">
        <f>+'[1]Titolo1 Spese corr. cod.Miss.12'!$AY$88</f>
        <v>560.83004000000005</v>
      </c>
      <c r="E56" s="21">
        <f>+'[1]Titolo1 Spese corr. cod.Miss.12'!$AY$140</f>
        <v>77.627750000000006</v>
      </c>
      <c r="F56" s="21">
        <f t="shared" ref="F56:F58" si="11">SUM(C56:E56)</f>
        <v>2759.2232900000004</v>
      </c>
    </row>
    <row r="57" spans="2:6" ht="16.2" thickBot="1">
      <c r="B57" s="1" t="s">
        <v>34</v>
      </c>
      <c r="C57" s="21">
        <f>+'[1]Titolo1 Spese corr. cod.Miss.12'!$BA$61</f>
        <v>2005.6601499999999</v>
      </c>
      <c r="D57" s="21">
        <f>+'[1]Titolo1 Spese corr. cod.Miss.12'!$BA$88</f>
        <v>675.6</v>
      </c>
      <c r="E57" s="21">
        <f>+'[1]Titolo1 Spese corr. cod.Miss.12'!$BA$140</f>
        <v>0.35</v>
      </c>
      <c r="F57" s="21">
        <f t="shared" si="11"/>
        <v>2681.61015</v>
      </c>
    </row>
    <row r="58" spans="2:6" ht="16.2" thickBot="1">
      <c r="B58" s="6" t="s">
        <v>8</v>
      </c>
      <c r="C58" s="62">
        <f>SUM(C56:C57)</f>
        <v>4126.4256500000001</v>
      </c>
      <c r="D58" s="62">
        <f>SUM(D56:D57)</f>
        <v>1236.4300400000002</v>
      </c>
      <c r="E58" s="62">
        <f>SUM(E56:E57)</f>
        <v>77.97775</v>
      </c>
      <c r="F58" s="63">
        <f t="shared" si="11"/>
        <v>5440.8334400000003</v>
      </c>
    </row>
    <row r="59" spans="2:6" ht="15.6">
      <c r="B59" s="29"/>
      <c r="C59" s="30"/>
      <c r="D59" s="30"/>
      <c r="E59" s="30"/>
      <c r="F59" s="30"/>
    </row>
    <row r="61" spans="2:6">
      <c r="B61" s="57" t="s">
        <v>72</v>
      </c>
      <c r="C61" s="57"/>
      <c r="D61" s="57"/>
      <c r="E61" s="57"/>
      <c r="F61" s="57"/>
    </row>
    <row r="62" spans="2:6" ht="31.2">
      <c r="B62" s="24" t="s">
        <v>32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33</v>
      </c>
      <c r="C63" s="21">
        <f>SUM(C49,C56)</f>
        <v>6439.8233899999996</v>
      </c>
      <c r="D63" s="21">
        <f t="shared" ref="D63:E63" si="12">SUM(D49,D56)</f>
        <v>5771.1161300000003</v>
      </c>
      <c r="E63" s="21">
        <f t="shared" si="12"/>
        <v>449.20368999999999</v>
      </c>
      <c r="F63" s="21">
        <f t="shared" ref="F63:F65" si="13">SUM(C63:E63)</f>
        <v>12660.14321</v>
      </c>
    </row>
    <row r="64" spans="2:6" ht="16.2" thickBot="1">
      <c r="B64" s="1" t="s">
        <v>34</v>
      </c>
      <c r="C64" s="21">
        <f>SUM(C50,C57)</f>
        <v>10902.15202</v>
      </c>
      <c r="D64" s="21">
        <f t="shared" ref="D64:E64" si="14">SUM(D50,D57)</f>
        <v>12609.449320000002</v>
      </c>
      <c r="E64" s="21">
        <f t="shared" si="14"/>
        <v>1300.9468999999999</v>
      </c>
      <c r="F64" s="21">
        <f t="shared" si="13"/>
        <v>24812.54824</v>
      </c>
    </row>
    <row r="65" spans="2:8" ht="16.2" thickBot="1">
      <c r="B65" s="6" t="s">
        <v>8</v>
      </c>
      <c r="C65" s="62">
        <f>SUM(C63:C64)</f>
        <v>17341.975409999999</v>
      </c>
      <c r="D65" s="62">
        <f>SUM(D63:D64)</f>
        <v>18380.565450000002</v>
      </c>
      <c r="E65" s="62">
        <f>SUM(E63:E64)</f>
        <v>1750.15059</v>
      </c>
      <c r="F65" s="63">
        <f t="shared" si="13"/>
        <v>37472.691449999998</v>
      </c>
    </row>
    <row r="66" spans="2:8" ht="15.6">
      <c r="B66" s="29"/>
      <c r="C66" s="30"/>
      <c r="D66" s="30"/>
      <c r="E66" s="30"/>
      <c r="F66" s="30"/>
    </row>
    <row r="67" spans="2:8" ht="15.6">
      <c r="B67" s="29"/>
      <c r="C67" s="30"/>
      <c r="D67" s="30"/>
      <c r="E67" s="30"/>
      <c r="F67" s="30"/>
    </row>
    <row r="68" spans="2:8">
      <c r="B68" s="57" t="s">
        <v>73</v>
      </c>
      <c r="C68" s="57"/>
      <c r="D68" s="57"/>
      <c r="E68" s="57"/>
      <c r="F68" s="57"/>
    </row>
    <row r="69" spans="2:8" ht="31.2">
      <c r="B69" s="24" t="s">
        <v>32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6">
      <c r="B70" s="1" t="s">
        <v>33</v>
      </c>
      <c r="C70" s="21">
        <f>+'[1]Titolo1 Spese corr. cod.Miss.12'!$BM$61</f>
        <v>22558.886190000001</v>
      </c>
      <c r="D70" s="21">
        <f>+'[1]Titolo1 Spese corr. cod.Miss.12'!$BM$88</f>
        <v>12315.553179999999</v>
      </c>
      <c r="E70" s="21">
        <f>+'[1]Titolo1 Spese corr. cod.Miss.12'!$BM$140</f>
        <v>1651.6544100000001</v>
      </c>
      <c r="F70" s="21">
        <f t="shared" ref="F70:F72" si="15">SUM(C70:E70)</f>
        <v>36526.093780000003</v>
      </c>
      <c r="H70" s="22"/>
    </row>
    <row r="71" spans="2:8" ht="16.2" thickBot="1">
      <c r="B71" s="1" t="s">
        <v>34</v>
      </c>
      <c r="C71" s="21">
        <f>+'[1]Titolo1 Spese corr. cod.Miss.12'!$BO$61</f>
        <v>44254.694620000002</v>
      </c>
      <c r="D71" s="21">
        <f>+'[1]Titolo1 Spese corr. cod.Miss.12'!$BO$88</f>
        <v>20502.612650000003</v>
      </c>
      <c r="E71" s="21">
        <f>+'[1]Titolo1 Spese corr. cod.Miss.12'!$BO$140</f>
        <v>4366.1741200000006</v>
      </c>
      <c r="F71" s="21">
        <f t="shared" si="15"/>
        <v>69123.481390000001</v>
      </c>
      <c r="H71" s="22"/>
    </row>
    <row r="72" spans="2:8" ht="16.2" thickBot="1">
      <c r="B72" s="6" t="s">
        <v>8</v>
      </c>
      <c r="C72" s="62">
        <f>SUM(C70:C71)</f>
        <v>66813.580809999999</v>
      </c>
      <c r="D72" s="62">
        <f>SUM(D70:D71)</f>
        <v>32818.165829999998</v>
      </c>
      <c r="E72" s="62">
        <f>SUM(E70:E71)</f>
        <v>6017.8285300000007</v>
      </c>
      <c r="F72" s="63">
        <f t="shared" si="15"/>
        <v>105649.57517</v>
      </c>
      <c r="H72" s="22"/>
    </row>
    <row r="73" spans="2:8" ht="15.6">
      <c r="B73" s="29"/>
      <c r="C73" s="30"/>
      <c r="D73" s="30"/>
      <c r="E73" s="30"/>
      <c r="F73" s="30"/>
      <c r="H73" s="22"/>
    </row>
    <row r="75" spans="2:8">
      <c r="B75" s="57" t="s">
        <v>74</v>
      </c>
      <c r="C75" s="57"/>
      <c r="D75" s="57"/>
      <c r="E75" s="57"/>
      <c r="F75" s="57"/>
    </row>
    <row r="76" spans="2:8" ht="31.2">
      <c r="B76" s="24" t="s">
        <v>32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6">
      <c r="B77" s="1" t="s">
        <v>33</v>
      </c>
      <c r="C77" s="21">
        <f>+'[1]Titolo1 Spese corr. cod.Miss.12'!$BT$61</f>
        <v>7631.6192099999998</v>
      </c>
      <c r="D77" s="21">
        <f>+'[1]Titolo1 Spese corr. cod.Miss.12'!$BT$88</f>
        <v>1349.5039299999999</v>
      </c>
      <c r="E77" s="21">
        <f>+'[1]Titolo1 Spese corr. cod.Miss.12'!$BT$140</f>
        <v>674.75106000000005</v>
      </c>
      <c r="F77" s="21">
        <f t="shared" ref="F77:F79" si="16">SUM(C77:E77)</f>
        <v>9655.8742000000002</v>
      </c>
      <c r="H77" s="22"/>
    </row>
    <row r="78" spans="2:8" ht="16.2" thickBot="1">
      <c r="B78" s="1" t="s">
        <v>34</v>
      </c>
      <c r="C78" s="21">
        <f>+'[1]Titolo1 Spese corr. cod.Miss.12'!$BV$61</f>
        <v>14672.218989999999</v>
      </c>
      <c r="D78" s="21">
        <f>+'[1]Titolo1 Spese corr. cod.Miss.12'!$BV$88</f>
        <v>2099.3624400000003</v>
      </c>
      <c r="E78" s="21">
        <f>+'[1]Titolo1 Spese corr. cod.Miss.12'!$BV$140</f>
        <v>4.7538999999999998</v>
      </c>
      <c r="F78" s="21">
        <f t="shared" si="16"/>
        <v>16776.335329999998</v>
      </c>
      <c r="H78" s="22"/>
    </row>
    <row r="79" spans="2:8" ht="16.2" thickBot="1">
      <c r="B79" s="6" t="s">
        <v>8</v>
      </c>
      <c r="C79" s="62">
        <f>SUM(C77:C78)</f>
        <v>22303.838199999998</v>
      </c>
      <c r="D79" s="62">
        <f>SUM(D77:D78)</f>
        <v>3448.8663700000002</v>
      </c>
      <c r="E79" s="62">
        <f>SUM(E77:E78)</f>
        <v>679.5049600000001</v>
      </c>
      <c r="F79" s="63">
        <f t="shared" si="16"/>
        <v>26432.209529999996</v>
      </c>
    </row>
    <row r="80" spans="2:8" ht="15.6">
      <c r="B80" s="29"/>
      <c r="C80" s="30"/>
      <c r="D80" s="30"/>
      <c r="E80" s="30"/>
      <c r="F80" s="30"/>
    </row>
    <row r="82" spans="2:8">
      <c r="B82" s="57" t="s">
        <v>75</v>
      </c>
      <c r="C82" s="57"/>
      <c r="D82" s="57"/>
      <c r="E82" s="57"/>
      <c r="F82" s="57"/>
    </row>
    <row r="83" spans="2:8" ht="31.2">
      <c r="B83" s="24" t="s">
        <v>32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8" ht="15.6">
      <c r="B84" s="1" t="s">
        <v>33</v>
      </c>
      <c r="C84" s="21">
        <f>SUM(C70,C77)</f>
        <v>30190.505400000002</v>
      </c>
      <c r="D84" s="21">
        <f t="shared" ref="D84:E84" si="17">SUM(D70,D77)</f>
        <v>13665.057109999998</v>
      </c>
      <c r="E84" s="21">
        <f t="shared" si="17"/>
        <v>2326.4054700000002</v>
      </c>
      <c r="F84" s="21">
        <f t="shared" ref="F84:F86" si="18">SUM(C84:E84)</f>
        <v>46181.967980000001</v>
      </c>
      <c r="H84" s="22"/>
    </row>
    <row r="85" spans="2:8" ht="16.2" thickBot="1">
      <c r="B85" s="1" t="s">
        <v>34</v>
      </c>
      <c r="C85" s="21">
        <f>SUM(C71,C78)</f>
        <v>58926.913610000003</v>
      </c>
      <c r="D85" s="21">
        <f t="shared" ref="D85:E85" si="19">SUM(D71,D78)</f>
        <v>22601.975090000004</v>
      </c>
      <c r="E85" s="21">
        <f t="shared" si="19"/>
        <v>4370.9280200000003</v>
      </c>
      <c r="F85" s="21">
        <f t="shared" si="18"/>
        <v>85899.816720000017</v>
      </c>
      <c r="H85" s="22"/>
    </row>
    <row r="86" spans="2:8" ht="16.2" thickBot="1">
      <c r="B86" s="6" t="s">
        <v>8</v>
      </c>
      <c r="C86" s="62">
        <f>SUM(C84:C85)</f>
        <v>89117.419010000012</v>
      </c>
      <c r="D86" s="62">
        <f t="shared" ref="D86:E86" si="20">SUM(D84:D85)</f>
        <v>36267.032200000001</v>
      </c>
      <c r="E86" s="62">
        <f t="shared" si="20"/>
        <v>6697.3334900000009</v>
      </c>
      <c r="F86" s="63">
        <f t="shared" si="18"/>
        <v>132081.78470000002</v>
      </c>
      <c r="H86" s="22"/>
    </row>
    <row r="87" spans="2:8">
      <c r="B87" s="23" t="s">
        <v>11</v>
      </c>
      <c r="C87" s="23"/>
      <c r="D87" s="23"/>
      <c r="E87" s="23" t="s">
        <v>9</v>
      </c>
    </row>
    <row r="88" spans="2:8">
      <c r="B88" s="23" t="s">
        <v>29</v>
      </c>
      <c r="C88" s="23"/>
      <c r="D88" s="23"/>
      <c r="E88" s="23"/>
    </row>
  </sheetData>
  <mergeCells count="13">
    <mergeCell ref="B54:F54"/>
    <mergeCell ref="B47:F47"/>
    <mergeCell ref="B82:F82"/>
    <mergeCell ref="B61:F61"/>
    <mergeCell ref="B68:F68"/>
    <mergeCell ref="B75:F75"/>
    <mergeCell ref="B3:F3"/>
    <mergeCell ref="B5:F5"/>
    <mergeCell ref="B40:F40"/>
    <mergeCell ref="B19:F19"/>
    <mergeCell ref="B26:F26"/>
    <mergeCell ref="B33:F33"/>
    <mergeCell ref="B12:F12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8"/>
  <sheetViews>
    <sheetView workbookViewId="0"/>
  </sheetViews>
  <sheetFormatPr defaultColWidth="8.88671875" defaultRowHeight="13.8"/>
  <cols>
    <col min="1" max="1" width="8.88671875" style="20"/>
    <col min="2" max="2" width="50.6640625" style="20" customWidth="1"/>
    <col min="3" max="5" width="26.6640625" style="20" customWidth="1"/>
    <col min="6" max="6" width="30.6640625" style="20" customWidth="1"/>
    <col min="7" max="16384" width="8.88671875" style="20"/>
  </cols>
  <sheetData>
    <row r="2" spans="2:6">
      <c r="B2" s="19" t="s">
        <v>52</v>
      </c>
      <c r="C2" s="19"/>
      <c r="D2" s="19"/>
      <c r="E2" s="19"/>
      <c r="F2" s="19"/>
    </row>
    <row r="3" spans="2:6">
      <c r="B3" s="55" t="s">
        <v>31</v>
      </c>
      <c r="C3" s="55"/>
      <c r="D3" s="55"/>
      <c r="E3" s="55"/>
      <c r="F3" s="55"/>
    </row>
    <row r="5" spans="2:6">
      <c r="B5" s="50" t="s">
        <v>57</v>
      </c>
      <c r="C5" s="53"/>
      <c r="D5" s="53"/>
      <c r="E5" s="53"/>
      <c r="F5" s="53"/>
    </row>
    <row r="6" spans="2:6" ht="31.2">
      <c r="B6" s="24" t="s">
        <v>35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6">
      <c r="B7" s="1" t="s">
        <v>33</v>
      </c>
      <c r="C7" s="21">
        <f>+'[1]Titolo2 SpeseIn C.Capit.Miss.12'!$B$61</f>
        <v>627.01</v>
      </c>
      <c r="D7" s="21">
        <f>+'[1]Titolo2 SpeseIn C.Capit.Miss.12'!$B$88</f>
        <v>30.989799999999999</v>
      </c>
      <c r="E7" s="21">
        <f>+'[1]Titolo2 SpeseIn C.Capit.Miss.12'!$B$140</f>
        <v>82.373999999999995</v>
      </c>
      <c r="F7" s="21">
        <f t="shared" ref="F7:F9" si="0">SUM(C7:E7)</f>
        <v>740.37379999999996</v>
      </c>
    </row>
    <row r="8" spans="2:6" ht="16.2" thickBot="1">
      <c r="B8" s="1" t="s">
        <v>34</v>
      </c>
      <c r="C8" s="21">
        <f>+'[1]Titolo2 SpeseIn C.Capit.Miss.12'!$D$61</f>
        <v>416.28084000000001</v>
      </c>
      <c r="D8" s="21">
        <f>+'[1]Titolo2 SpeseIn C.Capit.Miss.12'!$D$88</f>
        <v>303.31764999999996</v>
      </c>
      <c r="E8" s="21">
        <f>+'[1]Titolo2 SpeseIn C.Capit.Miss.12'!$D$140</f>
        <v>809.78713000000005</v>
      </c>
      <c r="F8" s="21">
        <f t="shared" si="0"/>
        <v>1529.38562</v>
      </c>
    </row>
    <row r="9" spans="2:6" ht="16.2" thickBot="1">
      <c r="B9" s="6" t="s">
        <v>8</v>
      </c>
      <c r="C9" s="62">
        <f>SUM(C7:C8)</f>
        <v>1043.2908400000001</v>
      </c>
      <c r="D9" s="62">
        <f>SUM(D7:D8)</f>
        <v>334.30744999999996</v>
      </c>
      <c r="E9" s="62">
        <f>SUM(E7:E8)</f>
        <v>892.16113000000007</v>
      </c>
      <c r="F9" s="63">
        <f t="shared" si="0"/>
        <v>2269.7594200000003</v>
      </c>
    </row>
    <row r="10" spans="2:6" ht="15.6">
      <c r="B10" s="29"/>
      <c r="C10" s="30"/>
      <c r="D10" s="30"/>
      <c r="E10" s="30"/>
      <c r="F10" s="30"/>
    </row>
    <row r="12" spans="2:6">
      <c r="B12" s="50" t="s">
        <v>61</v>
      </c>
      <c r="C12" s="53"/>
      <c r="D12" s="53"/>
      <c r="E12" s="53"/>
      <c r="F12" s="53"/>
    </row>
    <row r="13" spans="2:6" ht="31.2">
      <c r="B13" s="24" t="s">
        <v>35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6">
      <c r="B14" s="1" t="s">
        <v>33</v>
      </c>
      <c r="C14" s="21">
        <f>+'[1]Titolo2 SpeseIn C.Capit.Miss.12'!$I$61</f>
        <v>0</v>
      </c>
      <c r="D14" s="21">
        <f>+'[1]Titolo2 SpeseIn C.Capit.Miss.12'!$I$88</f>
        <v>0</v>
      </c>
      <c r="E14" s="21">
        <f>+'[1]Titolo2 SpeseIn C.Capit.Miss.12'!$I$140</f>
        <v>0</v>
      </c>
      <c r="F14" s="21">
        <f t="shared" ref="F14:F16" si="1">SUM(C14:E14)</f>
        <v>0</v>
      </c>
    </row>
    <row r="15" spans="2:6" ht="16.2" thickBot="1">
      <c r="B15" s="1" t="s">
        <v>34</v>
      </c>
      <c r="C15" s="21">
        <f>+'[1]Titolo2 SpeseIn C.Capit.Miss.12'!$K$61</f>
        <v>102.5</v>
      </c>
      <c r="D15" s="21">
        <f>+'[1]Titolo2 SpeseIn C.Capit.Miss.12'!$K$88</f>
        <v>0</v>
      </c>
      <c r="E15" s="21">
        <f>+'[1]Titolo2 SpeseIn C.Capit.Miss.12'!$K$140</f>
        <v>0</v>
      </c>
      <c r="F15" s="21">
        <f t="shared" si="1"/>
        <v>102.5</v>
      </c>
    </row>
    <row r="16" spans="2:6" ht="16.2" thickBot="1">
      <c r="B16" s="6" t="s">
        <v>8</v>
      </c>
      <c r="C16" s="62">
        <f>SUM(C14:C15)</f>
        <v>102.5</v>
      </c>
      <c r="D16" s="62">
        <f t="shared" ref="D16:E16" si="2">SUM(D14:D15)</f>
        <v>0</v>
      </c>
      <c r="E16" s="62">
        <f t="shared" si="2"/>
        <v>0</v>
      </c>
      <c r="F16" s="63">
        <f t="shared" si="1"/>
        <v>102.5</v>
      </c>
    </row>
    <row r="17" spans="2:6" ht="15.6">
      <c r="B17" s="29"/>
      <c r="C17" s="30"/>
      <c r="D17" s="30"/>
      <c r="E17" s="30"/>
      <c r="F17" s="30"/>
    </row>
    <row r="19" spans="2:6">
      <c r="B19" s="50" t="s">
        <v>58</v>
      </c>
      <c r="C19" s="50"/>
      <c r="D19" s="50"/>
      <c r="E19" s="50"/>
      <c r="F19" s="50"/>
    </row>
    <row r="20" spans="2:6" ht="31.2">
      <c r="B20" s="24" t="s">
        <v>35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33</v>
      </c>
      <c r="C21" s="21">
        <f>SUM(C7,C14)</f>
        <v>627.01</v>
      </c>
      <c r="D21" s="21">
        <f t="shared" ref="D21:E21" si="3">SUM(D7,D14)</f>
        <v>30.989799999999999</v>
      </c>
      <c r="E21" s="21">
        <f t="shared" si="3"/>
        <v>82.373999999999995</v>
      </c>
      <c r="F21" s="21">
        <f t="shared" ref="F21:F23" si="4">SUM(C21:E21)</f>
        <v>740.37379999999996</v>
      </c>
    </row>
    <row r="22" spans="2:6" ht="16.2" thickBot="1">
      <c r="B22" s="1" t="s">
        <v>34</v>
      </c>
      <c r="C22" s="21">
        <f>SUM(C8,C15)</f>
        <v>518.78084000000001</v>
      </c>
      <c r="D22" s="21">
        <f t="shared" ref="D22:E22" si="5">SUM(D8,D15)</f>
        <v>303.31764999999996</v>
      </c>
      <c r="E22" s="21">
        <f t="shared" si="5"/>
        <v>809.78713000000005</v>
      </c>
      <c r="F22" s="21">
        <f t="shared" si="4"/>
        <v>1631.88562</v>
      </c>
    </row>
    <row r="23" spans="2:6" ht="16.2" thickBot="1">
      <c r="B23" s="6" t="s">
        <v>8</v>
      </c>
      <c r="C23" s="62">
        <f>SUM(C21:C22)</f>
        <v>1145.7908400000001</v>
      </c>
      <c r="D23" s="62">
        <f t="shared" ref="D23:E23" si="6">SUM(D21:D22)</f>
        <v>334.30744999999996</v>
      </c>
      <c r="E23" s="62">
        <f t="shared" si="6"/>
        <v>892.16113000000007</v>
      </c>
      <c r="F23" s="63">
        <f t="shared" si="4"/>
        <v>2372.2594200000003</v>
      </c>
    </row>
    <row r="24" spans="2:6" ht="15.6">
      <c r="B24" s="29"/>
      <c r="C24" s="30"/>
      <c r="D24" s="30"/>
      <c r="E24" s="30"/>
      <c r="F24" s="30"/>
    </row>
    <row r="25" spans="2:6" ht="15.6">
      <c r="B25" s="29"/>
      <c r="C25" s="30"/>
      <c r="D25" s="30"/>
      <c r="E25" s="30"/>
      <c r="F25" s="30"/>
    </row>
    <row r="26" spans="2:6">
      <c r="B26" s="50" t="s">
        <v>59</v>
      </c>
      <c r="C26" s="53"/>
      <c r="D26" s="53"/>
      <c r="E26" s="53"/>
      <c r="F26" s="53"/>
    </row>
    <row r="27" spans="2:6" ht="31.2">
      <c r="B27" s="24" t="s">
        <v>35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33</v>
      </c>
      <c r="C28" s="21">
        <f>+'[1]Titolo2 SpeseIn C.Capit.Miss.12'!$W$61</f>
        <v>21.85</v>
      </c>
      <c r="D28" s="21">
        <f>+'[1]Titolo2 SpeseIn C.Capit.Miss.12'!$W$88</f>
        <v>20</v>
      </c>
      <c r="E28" s="21">
        <f>+'[1]Titolo2 SpeseIn C.Capit.Miss.12'!$W$140</f>
        <v>82.373999999999995</v>
      </c>
      <c r="F28" s="21">
        <f t="shared" ref="F28:F30" si="7">SUM(C28:E28)</f>
        <v>124.22399999999999</v>
      </c>
    </row>
    <row r="29" spans="2:6" ht="16.2" thickBot="1">
      <c r="B29" s="1" t="s">
        <v>34</v>
      </c>
      <c r="C29" s="21">
        <f>+'[1]Titolo2 SpeseIn C.Capit.Miss.12'!$Y$61</f>
        <v>214.67466999999999</v>
      </c>
      <c r="D29" s="21">
        <f>+'[1]Titolo2 SpeseIn C.Capit.Miss.12'!$Y$88</f>
        <v>138.24214000000001</v>
      </c>
      <c r="E29" s="21">
        <f>+'[1]Titolo2 SpeseIn C.Capit.Miss.12'!$Y$140</f>
        <v>446.79579999999999</v>
      </c>
      <c r="F29" s="21">
        <f t="shared" si="7"/>
        <v>799.71261000000004</v>
      </c>
    </row>
    <row r="30" spans="2:6" ht="16.2" thickBot="1">
      <c r="B30" s="6" t="s">
        <v>8</v>
      </c>
      <c r="C30" s="62">
        <f>SUM(C28:C29)</f>
        <v>236.52466999999999</v>
      </c>
      <c r="D30" s="62">
        <f t="shared" ref="D30:E30" si="8">SUM(D28:D29)</f>
        <v>158.24214000000001</v>
      </c>
      <c r="E30" s="62">
        <f t="shared" si="8"/>
        <v>529.16980000000001</v>
      </c>
      <c r="F30" s="63">
        <f t="shared" si="7"/>
        <v>923.93660999999997</v>
      </c>
    </row>
    <row r="31" spans="2:6" ht="15.6">
      <c r="B31" s="29"/>
      <c r="C31" s="30"/>
      <c r="D31" s="30"/>
      <c r="E31" s="30"/>
      <c r="F31" s="30"/>
    </row>
    <row r="33" spans="2:6">
      <c r="B33" s="50" t="s">
        <v>60</v>
      </c>
      <c r="C33" s="50"/>
      <c r="D33" s="50"/>
      <c r="E33" s="50"/>
      <c r="F33" s="50"/>
    </row>
    <row r="34" spans="2:6" ht="31.2">
      <c r="B34" s="24" t="s">
        <v>35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33</v>
      </c>
      <c r="C35" s="21">
        <f>+'[1]Titolo2 SpeseIn C.Capit.Miss.12'!$AD$61</f>
        <v>0</v>
      </c>
      <c r="D35" s="21">
        <f>+'[1]Titolo2 SpeseIn C.Capit.Miss.12'!$AD$88</f>
        <v>0</v>
      </c>
      <c r="E35" s="21">
        <f>+'[1]Titolo2 SpeseIn C.Capit.Miss.12'!$AD$140</f>
        <v>0</v>
      </c>
      <c r="F35" s="21">
        <f t="shared" ref="F35:F37" si="9">SUM(C35:E35)</f>
        <v>0</v>
      </c>
    </row>
    <row r="36" spans="2:6" ht="16.2" thickBot="1">
      <c r="B36" s="1" t="s">
        <v>34</v>
      </c>
      <c r="C36" s="21">
        <f>+'[1]Titolo2 SpeseIn C.Capit.Miss.12'!$AF$61</f>
        <v>102.5</v>
      </c>
      <c r="D36" s="21">
        <f>+'[1]Titolo2 SpeseIn C.Capit.Miss.12'!$AF$88</f>
        <v>0</v>
      </c>
      <c r="E36" s="21">
        <f>+'[1]Titolo2 SpeseIn C.Capit.Miss.12'!$AF$140</f>
        <v>0</v>
      </c>
      <c r="F36" s="21">
        <f t="shared" si="9"/>
        <v>102.5</v>
      </c>
    </row>
    <row r="37" spans="2:6" ht="16.2" thickBot="1">
      <c r="B37" s="6" t="s">
        <v>8</v>
      </c>
      <c r="C37" s="62">
        <f>SUM(C35:C36)</f>
        <v>102.5</v>
      </c>
      <c r="D37" s="62">
        <f t="shared" ref="D37:E37" si="10">SUM(D35:D36)</f>
        <v>0</v>
      </c>
      <c r="E37" s="62">
        <f t="shared" si="10"/>
        <v>0</v>
      </c>
      <c r="F37" s="63">
        <f t="shared" si="9"/>
        <v>102.5</v>
      </c>
    </row>
    <row r="38" spans="2:6" ht="15.6">
      <c r="B38" s="29"/>
      <c r="C38" s="30"/>
      <c r="D38" s="30"/>
      <c r="E38" s="30"/>
      <c r="F38" s="30"/>
    </row>
    <row r="40" spans="2:6">
      <c r="B40" s="50" t="s">
        <v>62</v>
      </c>
      <c r="C40" s="53"/>
      <c r="D40" s="53"/>
      <c r="E40" s="53"/>
      <c r="F40" s="53"/>
    </row>
    <row r="41" spans="2:6" ht="31.2">
      <c r="B41" s="24" t="s">
        <v>35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33</v>
      </c>
      <c r="C42" s="21">
        <f>SUM(C28,C35)</f>
        <v>21.85</v>
      </c>
      <c r="D42" s="21">
        <f t="shared" ref="D42:E42" si="11">SUM(D28,D35)</f>
        <v>20</v>
      </c>
      <c r="E42" s="21">
        <f t="shared" si="11"/>
        <v>82.373999999999995</v>
      </c>
      <c r="F42" s="21">
        <f t="shared" ref="F42:F44" si="12">SUM(C42:E42)</f>
        <v>124.22399999999999</v>
      </c>
    </row>
    <row r="43" spans="2:6" ht="16.2" thickBot="1">
      <c r="B43" s="1" t="s">
        <v>34</v>
      </c>
      <c r="C43" s="21">
        <f>SUM(C29,C36)</f>
        <v>317.17466999999999</v>
      </c>
      <c r="D43" s="21">
        <f t="shared" ref="D43:E43" si="13">SUM(D29,D36)</f>
        <v>138.24214000000001</v>
      </c>
      <c r="E43" s="21">
        <f t="shared" si="13"/>
        <v>446.79579999999999</v>
      </c>
      <c r="F43" s="21">
        <f t="shared" si="12"/>
        <v>902.21261000000004</v>
      </c>
    </row>
    <row r="44" spans="2:6" ht="16.2" thickBot="1">
      <c r="B44" s="6" t="s">
        <v>8</v>
      </c>
      <c r="C44" s="62">
        <f>SUM(C42:C43)</f>
        <v>339.02467000000001</v>
      </c>
      <c r="D44" s="62">
        <f t="shared" ref="D44:E44" si="14">SUM(D42:D43)</f>
        <v>158.24214000000001</v>
      </c>
      <c r="E44" s="62">
        <f t="shared" si="14"/>
        <v>529.16980000000001</v>
      </c>
      <c r="F44" s="63">
        <f t="shared" si="12"/>
        <v>1026.43661</v>
      </c>
    </row>
    <row r="45" spans="2:6" ht="15.6">
      <c r="B45" s="29"/>
      <c r="C45" s="30"/>
      <c r="D45" s="30"/>
      <c r="E45" s="30"/>
      <c r="F45" s="30"/>
    </row>
    <row r="46" spans="2:6" ht="15.6">
      <c r="B46" s="29"/>
      <c r="C46" s="30"/>
      <c r="D46" s="30"/>
      <c r="E46" s="30"/>
      <c r="F46" s="30"/>
    </row>
    <row r="47" spans="2:6">
      <c r="B47" s="50" t="s">
        <v>25</v>
      </c>
      <c r="C47" s="50"/>
      <c r="D47" s="50"/>
      <c r="E47" s="50"/>
      <c r="F47" s="50"/>
    </row>
    <row r="48" spans="2:6" ht="31.2">
      <c r="B48" s="24" t="s">
        <v>35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33</v>
      </c>
      <c r="C49" s="21">
        <f>+'[1]Titolo2 SpeseIn C.Capit.Miss.12'!$AR$61</f>
        <v>507.36</v>
      </c>
      <c r="D49" s="21">
        <f>+'[1]Titolo2 SpeseIn C.Capit.Miss.12'!$AR$88</f>
        <v>4</v>
      </c>
      <c r="E49" s="21">
        <f>+'[1]Titolo2 SpeseIn C.Capit.Miss.12'!$AR$140</f>
        <v>36.152000000000001</v>
      </c>
      <c r="F49" s="21">
        <f t="shared" ref="F49:F51" si="15">SUM(C49:E49)</f>
        <v>547.51200000000006</v>
      </c>
    </row>
    <row r="50" spans="2:6" ht="16.2" thickBot="1">
      <c r="B50" s="1" t="s">
        <v>34</v>
      </c>
      <c r="C50" s="21">
        <f>+'[1]Titolo2 SpeseIn C.Capit.Miss.12'!$AT$61</f>
        <v>11</v>
      </c>
      <c r="D50" s="21">
        <f>+'[1]Titolo2 SpeseIn C.Capit.Miss.12'!$AT$88</f>
        <v>115.65582000000001</v>
      </c>
      <c r="E50" s="21">
        <f>+'[1]Titolo2 SpeseIn C.Capit.Miss.12'!$AT$140</f>
        <v>2.6800000000000001E-2</v>
      </c>
      <c r="F50" s="21">
        <f t="shared" si="15"/>
        <v>126.68262</v>
      </c>
    </row>
    <row r="51" spans="2:6" ht="16.2" thickBot="1">
      <c r="B51" s="6" t="s">
        <v>8</v>
      </c>
      <c r="C51" s="62">
        <f>SUM(C49:C50)</f>
        <v>518.36</v>
      </c>
      <c r="D51" s="62">
        <f t="shared" ref="D51:E51" si="16">SUM(D49:D50)</f>
        <v>119.65582000000001</v>
      </c>
      <c r="E51" s="62">
        <f t="shared" si="16"/>
        <v>36.178800000000003</v>
      </c>
      <c r="F51" s="63">
        <f t="shared" si="15"/>
        <v>674.1946200000001</v>
      </c>
    </row>
    <row r="52" spans="2:6" ht="15.6">
      <c r="B52" s="29"/>
      <c r="C52" s="30"/>
      <c r="D52" s="30"/>
      <c r="E52" s="30"/>
      <c r="F52" s="30"/>
    </row>
    <row r="54" spans="2:6">
      <c r="B54" s="54" t="s">
        <v>63</v>
      </c>
      <c r="C54" s="54"/>
      <c r="D54" s="54"/>
      <c r="E54" s="54"/>
      <c r="F54" s="54"/>
    </row>
    <row r="55" spans="2:6" ht="31.2">
      <c r="B55" s="24" t="s">
        <v>35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33</v>
      </c>
      <c r="C56" s="21">
        <f>+'[1]Titolo2 SpeseIn C.Capit.Miss.12'!$AY$61</f>
        <v>0</v>
      </c>
      <c r="D56" s="21">
        <f>+'[1]Titolo2 SpeseIn C.Capit.Miss.12'!$AY$88</f>
        <v>0</v>
      </c>
      <c r="E56" s="21">
        <f>+'[1]Titolo2 SpeseIn C.Capit.Miss.12'!$AY$88</f>
        <v>0</v>
      </c>
      <c r="F56" s="21">
        <f t="shared" ref="F56:F58" si="17">SUM(C56:E56)</f>
        <v>0</v>
      </c>
    </row>
    <row r="57" spans="2:6" ht="16.2" thickBot="1">
      <c r="B57" s="1" t="s">
        <v>34</v>
      </c>
      <c r="C57" s="21">
        <f>+'[1]Titolo2 SpeseIn C.Capit.Miss.12'!$BA$61</f>
        <v>0</v>
      </c>
      <c r="D57" s="21">
        <f>+'[1]Titolo2 SpeseIn C.Capit.Miss.12'!$BA$88</f>
        <v>0</v>
      </c>
      <c r="E57" s="21">
        <f>+'[1]Titolo2 SpeseIn C.Capit.Miss.12'!$BA$88</f>
        <v>0</v>
      </c>
      <c r="F57" s="21">
        <f t="shared" si="17"/>
        <v>0</v>
      </c>
    </row>
    <row r="58" spans="2:6" ht="16.2" thickBot="1">
      <c r="B58" s="6" t="s">
        <v>8</v>
      </c>
      <c r="C58" s="62">
        <f>SUM(C56:C57)</f>
        <v>0</v>
      </c>
      <c r="D58" s="62">
        <f t="shared" ref="D58:E58" si="18">SUM(D56:D57)</f>
        <v>0</v>
      </c>
      <c r="E58" s="62">
        <f t="shared" si="18"/>
        <v>0</v>
      </c>
      <c r="F58" s="63">
        <f t="shared" si="17"/>
        <v>0</v>
      </c>
    </row>
    <row r="59" spans="2:6" ht="15.6">
      <c r="B59" s="29"/>
      <c r="C59" s="30"/>
      <c r="D59" s="30"/>
      <c r="E59" s="30"/>
      <c r="F59" s="30"/>
    </row>
    <row r="61" spans="2:6">
      <c r="B61" s="50" t="s">
        <v>26</v>
      </c>
      <c r="C61" s="50"/>
      <c r="D61" s="50"/>
      <c r="E61" s="50"/>
      <c r="F61" s="50"/>
    </row>
    <row r="62" spans="2:6" ht="31.2">
      <c r="B62" s="24" t="s">
        <v>35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33</v>
      </c>
      <c r="C63" s="21">
        <f>SUM(C49,C56)</f>
        <v>507.36</v>
      </c>
      <c r="D63" s="21">
        <f t="shared" ref="D63:E63" si="19">SUM(D49,D56)</f>
        <v>4</v>
      </c>
      <c r="E63" s="21">
        <f t="shared" si="19"/>
        <v>36.152000000000001</v>
      </c>
      <c r="F63" s="21">
        <f t="shared" ref="F63:F65" si="20">SUM(C63:E63)</f>
        <v>547.51200000000006</v>
      </c>
    </row>
    <row r="64" spans="2:6" ht="16.2" thickBot="1">
      <c r="B64" s="1" t="s">
        <v>34</v>
      </c>
      <c r="C64" s="21">
        <f>SUM(C50,C57)</f>
        <v>11</v>
      </c>
      <c r="D64" s="21">
        <f t="shared" ref="D64:E64" si="21">SUM(D50,D57)</f>
        <v>115.65582000000001</v>
      </c>
      <c r="E64" s="21">
        <f t="shared" si="21"/>
        <v>2.6800000000000001E-2</v>
      </c>
      <c r="F64" s="21">
        <f t="shared" si="20"/>
        <v>126.68262</v>
      </c>
    </row>
    <row r="65" spans="2:6" ht="16.2" thickBot="1">
      <c r="B65" s="6" t="s">
        <v>8</v>
      </c>
      <c r="C65" s="62">
        <f>SUM(C63:C64)</f>
        <v>518.36</v>
      </c>
      <c r="D65" s="62">
        <f>SUM(D63:D64)</f>
        <v>119.65582000000001</v>
      </c>
      <c r="E65" s="62">
        <f>SUM(E63:E64)</f>
        <v>36.178800000000003</v>
      </c>
      <c r="F65" s="63">
        <f t="shared" si="20"/>
        <v>674.1946200000001</v>
      </c>
    </row>
    <row r="66" spans="2:6" ht="15.6">
      <c r="B66" s="29"/>
      <c r="C66" s="30"/>
      <c r="D66" s="30"/>
      <c r="E66" s="30"/>
      <c r="F66" s="30"/>
    </row>
    <row r="67" spans="2:6" ht="15.6">
      <c r="B67" s="29"/>
      <c r="C67" s="30"/>
      <c r="D67" s="30"/>
      <c r="E67" s="30"/>
      <c r="F67" s="30"/>
    </row>
    <row r="68" spans="2:6" ht="13.2" customHeight="1">
      <c r="B68" s="50" t="s">
        <v>27</v>
      </c>
      <c r="C68" s="50"/>
      <c r="D68" s="50"/>
      <c r="E68" s="50"/>
      <c r="F68" s="50"/>
    </row>
    <row r="69" spans="2:6" ht="31.2">
      <c r="B69" s="24" t="s">
        <v>35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33</v>
      </c>
      <c r="C70" s="21">
        <f>+'[1]Titolo2 SpeseIn C.Capit.Miss.12'!$BM$61</f>
        <v>529.21</v>
      </c>
      <c r="D70" s="21">
        <f>+'[1]Titolo2 SpeseIn C.Capit.Miss.12'!$BM$88</f>
        <v>24</v>
      </c>
      <c r="E70" s="21">
        <f>+'[1]Titolo2 SpeseIn C.Capit.Miss.12'!$BM$140</f>
        <v>118.526</v>
      </c>
      <c r="F70" s="21">
        <f t="shared" ref="F70:F72" si="22">SUM(C70:E70)</f>
        <v>671.73599999999999</v>
      </c>
    </row>
    <row r="71" spans="2:6" ht="16.2" thickBot="1">
      <c r="B71" s="1" t="s">
        <v>34</v>
      </c>
      <c r="C71" s="21">
        <f>+'[1]Titolo2 SpeseIn C.Capit.Miss.12'!$BO$61</f>
        <v>225.67466999999999</v>
      </c>
      <c r="D71" s="21">
        <f>+'[1]Titolo2 SpeseIn C.Capit.Miss.12'!$BO$88</f>
        <v>253.89796000000001</v>
      </c>
      <c r="E71" s="21">
        <f>+'[1]Titolo2 SpeseIn C.Capit.Miss.12'!$BO$140</f>
        <v>446.82259999999997</v>
      </c>
      <c r="F71" s="21">
        <f t="shared" si="22"/>
        <v>926.39522999999997</v>
      </c>
    </row>
    <row r="72" spans="2:6" ht="16.2" thickBot="1">
      <c r="B72" s="6" t="s">
        <v>8</v>
      </c>
      <c r="C72" s="62">
        <f>SUM(C70:C71)</f>
        <v>754.88467000000003</v>
      </c>
      <c r="D72" s="62">
        <f t="shared" ref="D72:E72" si="23">SUM(D70:D71)</f>
        <v>277.89796000000001</v>
      </c>
      <c r="E72" s="62">
        <f t="shared" si="23"/>
        <v>565.34859999999992</v>
      </c>
      <c r="F72" s="63">
        <f t="shared" si="22"/>
        <v>1598.13123</v>
      </c>
    </row>
    <row r="73" spans="2:6" ht="15.6">
      <c r="B73" s="29"/>
      <c r="C73" s="30"/>
      <c r="D73" s="30"/>
      <c r="E73" s="30"/>
      <c r="F73" s="30"/>
    </row>
    <row r="75" spans="2:6" ht="33" customHeight="1">
      <c r="B75" s="54" t="s">
        <v>64</v>
      </c>
      <c r="C75" s="54"/>
      <c r="D75" s="54"/>
      <c r="E75" s="54"/>
      <c r="F75" s="54"/>
    </row>
    <row r="76" spans="2:6" ht="31.2">
      <c r="B76" s="24" t="s">
        <v>35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33</v>
      </c>
      <c r="C77" s="21">
        <f>+'[1]Titolo2 SpeseIn C.Capit.Miss.12'!$BT$61</f>
        <v>0</v>
      </c>
      <c r="D77" s="21">
        <f>+'[1]Titolo2 SpeseIn C.Capit.Miss.12'!$BT$88</f>
        <v>0</v>
      </c>
      <c r="E77" s="21">
        <f>+'[1]Titolo2 SpeseIn C.Capit.Miss.12'!$BT$140</f>
        <v>0</v>
      </c>
      <c r="F77" s="21">
        <f t="shared" ref="F77:F79" si="24">SUM(C77:E77)</f>
        <v>0</v>
      </c>
    </row>
    <row r="78" spans="2:6" ht="16.2" thickBot="1">
      <c r="B78" s="1" t="s">
        <v>34</v>
      </c>
      <c r="C78" s="21">
        <f>+'[1]Titolo2 SpeseIn C.Capit.Miss.12'!$BV$61</f>
        <v>102.5</v>
      </c>
      <c r="D78" s="21">
        <f>+'[1]Titolo2 SpeseIn C.Capit.Miss.12'!$BV$88</f>
        <v>0</v>
      </c>
      <c r="E78" s="21">
        <f>+'[1]Titolo2 SpeseIn C.Capit.Miss.12'!$BV$140</f>
        <v>0</v>
      </c>
      <c r="F78" s="21">
        <f t="shared" si="24"/>
        <v>102.5</v>
      </c>
    </row>
    <row r="79" spans="2:6" ht="16.2" thickBot="1">
      <c r="B79" s="6" t="s">
        <v>8</v>
      </c>
      <c r="C79" s="62">
        <f>SUM(C77:C78)</f>
        <v>102.5</v>
      </c>
      <c r="D79" s="62">
        <f t="shared" ref="D79:E79" si="25">SUM(D77:D78)</f>
        <v>0</v>
      </c>
      <c r="E79" s="62">
        <f t="shared" si="25"/>
        <v>0</v>
      </c>
      <c r="F79" s="63">
        <f t="shared" si="24"/>
        <v>102.5</v>
      </c>
    </row>
    <row r="80" spans="2:6" ht="15.6">
      <c r="B80" s="29"/>
      <c r="C80" s="30"/>
      <c r="D80" s="30"/>
      <c r="E80" s="30"/>
      <c r="F80" s="30"/>
    </row>
    <row r="82" spans="2:6" ht="14.4" customHeight="1">
      <c r="B82" s="57" t="s">
        <v>28</v>
      </c>
      <c r="C82" s="57"/>
      <c r="D82" s="57"/>
      <c r="E82" s="57"/>
      <c r="F82" s="57"/>
    </row>
    <row r="83" spans="2:6" ht="31.2">
      <c r="B83" s="24" t="s">
        <v>35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33</v>
      </c>
      <c r="C84" s="21">
        <f>SUM(C70,C77)</f>
        <v>529.21</v>
      </c>
      <c r="D84" s="21">
        <f t="shared" ref="D84:E84" si="26">SUM(D70,D77)</f>
        <v>24</v>
      </c>
      <c r="E84" s="21">
        <f t="shared" si="26"/>
        <v>118.526</v>
      </c>
      <c r="F84" s="21">
        <f t="shared" ref="F84:F86" si="27">SUM(C84:E84)</f>
        <v>671.73599999999999</v>
      </c>
    </row>
    <row r="85" spans="2:6" ht="16.2" thickBot="1">
      <c r="B85" s="1" t="s">
        <v>34</v>
      </c>
      <c r="C85" s="21">
        <f>SUM(C71,C78)</f>
        <v>328.17466999999999</v>
      </c>
      <c r="D85" s="21">
        <f t="shared" ref="D85:E85" si="28">SUM(D71,D78)</f>
        <v>253.89796000000001</v>
      </c>
      <c r="E85" s="21">
        <f t="shared" si="28"/>
        <v>446.82259999999997</v>
      </c>
      <c r="F85" s="21">
        <f t="shared" si="27"/>
        <v>1028.8952300000001</v>
      </c>
    </row>
    <row r="86" spans="2:6" ht="16.2" thickBot="1">
      <c r="B86" s="6" t="s">
        <v>8</v>
      </c>
      <c r="C86" s="62">
        <f>SUM(C84:C85)</f>
        <v>857.38467000000003</v>
      </c>
      <c r="D86" s="62">
        <f t="shared" ref="D86:E86" si="29">SUM(D84:D85)</f>
        <v>277.89796000000001</v>
      </c>
      <c r="E86" s="62">
        <f t="shared" si="29"/>
        <v>565.34859999999992</v>
      </c>
      <c r="F86" s="63">
        <f t="shared" si="27"/>
        <v>1700.63123</v>
      </c>
    </row>
    <row r="87" spans="2:6">
      <c r="B87" s="23" t="s">
        <v>11</v>
      </c>
      <c r="C87" s="23"/>
    </row>
    <row r="88" spans="2:6">
      <c r="B88" s="23" t="s">
        <v>29</v>
      </c>
      <c r="C88" s="23"/>
    </row>
  </sheetData>
  <mergeCells count="13">
    <mergeCell ref="B75:F75"/>
    <mergeCell ref="B82:F82"/>
    <mergeCell ref="B40:F40"/>
    <mergeCell ref="B47:F47"/>
    <mergeCell ref="B54:F54"/>
    <mergeCell ref="B61:F61"/>
    <mergeCell ref="B68:F68"/>
    <mergeCell ref="B33:F33"/>
    <mergeCell ref="B26:F26"/>
    <mergeCell ref="B3:F3"/>
    <mergeCell ref="B5:F5"/>
    <mergeCell ref="B12:F12"/>
    <mergeCell ref="B19:F19"/>
  </mergeCells>
  <pageMargins left="0.70866141732283472" right="0.70866141732283472" top="1.7322834645669292" bottom="1.8110236220472442" header="0.31496062992125984" footer="0.31496062992125984"/>
  <pageSetup paperSize="8" scale="8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workbookViewId="0"/>
  </sheetViews>
  <sheetFormatPr defaultColWidth="8.88671875" defaultRowHeight="13.8"/>
  <cols>
    <col min="1" max="1" width="8.88671875" style="20"/>
    <col min="2" max="2" width="50.6640625" style="20" customWidth="1"/>
    <col min="3" max="4" width="26.6640625" style="20" customWidth="1"/>
    <col min="5" max="5" width="20.6640625" style="20" customWidth="1"/>
    <col min="6" max="6" width="30.6640625" style="20" customWidth="1"/>
    <col min="7" max="7" width="9.5546875" style="20" bestFit="1" customWidth="1"/>
    <col min="8" max="16384" width="8.88671875" style="20"/>
  </cols>
  <sheetData>
    <row r="2" spans="2:6">
      <c r="B2" s="19" t="s">
        <v>48</v>
      </c>
      <c r="C2" s="19"/>
      <c r="D2" s="19"/>
      <c r="E2" s="19"/>
      <c r="F2" s="19"/>
    </row>
    <row r="3" spans="2:6">
      <c r="B3" s="55" t="s">
        <v>36</v>
      </c>
      <c r="C3" s="55"/>
      <c r="D3" s="55"/>
      <c r="E3" s="55"/>
      <c r="F3" s="55"/>
    </row>
    <row r="5" spans="2:6">
      <c r="B5" s="56" t="s">
        <v>76</v>
      </c>
      <c r="C5" s="56"/>
      <c r="D5" s="56"/>
      <c r="E5" s="56"/>
      <c r="F5" s="56"/>
    </row>
    <row r="6" spans="2:6" ht="31.2">
      <c r="B6" s="24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6">
      <c r="B7" s="1" t="s">
        <v>38</v>
      </c>
      <c r="C7" s="21">
        <f>+'[1]Titolo1 Spese corr. cod.Miss.'!$B$61</f>
        <v>476.56776000000008</v>
      </c>
      <c r="D7" s="21">
        <f>+'[1]Titolo1 Spese corr. cod.Miss.'!$B$88</f>
        <v>10018.2464</v>
      </c>
      <c r="E7" s="21">
        <f>+'[1]Titolo1 Spese corr. cod.Miss.'!$B$140</f>
        <v>245.078</v>
      </c>
      <c r="F7" s="21">
        <f t="shared" ref="F7:F9" si="0">SUM(C7:E7)</f>
        <v>10739.892159999999</v>
      </c>
    </row>
    <row r="8" spans="2:6" ht="16.2" thickBot="1">
      <c r="B8" s="1" t="s">
        <v>38</v>
      </c>
      <c r="C8" s="21">
        <f>+'[1]Titolo1 Spese corr. cod.Miss.'!$D$61</f>
        <v>0</v>
      </c>
      <c r="D8" s="21">
        <f>+'[1]Titolo1 Spese corr. cod.Miss.'!$D$88</f>
        <v>0</v>
      </c>
      <c r="E8" s="21">
        <f>+'[1]Titolo1 Spese corr. cod.Miss.'!$D$140</f>
        <v>0</v>
      </c>
      <c r="F8" s="21">
        <f t="shared" si="0"/>
        <v>0</v>
      </c>
    </row>
    <row r="9" spans="2:6" ht="16.2" thickBot="1">
      <c r="B9" s="6" t="s">
        <v>8</v>
      </c>
      <c r="C9" s="62">
        <f>SUM(C7:C8)</f>
        <v>476.56776000000008</v>
      </c>
      <c r="D9" s="62">
        <f t="shared" ref="D9:E9" si="1">SUM(D7:D8)</f>
        <v>10018.2464</v>
      </c>
      <c r="E9" s="62">
        <f t="shared" si="1"/>
        <v>245.078</v>
      </c>
      <c r="F9" s="63">
        <f t="shared" si="0"/>
        <v>10739.892159999999</v>
      </c>
    </row>
    <row r="10" spans="2:6" ht="15.6">
      <c r="B10" s="29"/>
      <c r="C10" s="30"/>
      <c r="D10" s="30"/>
      <c r="E10" s="30"/>
      <c r="F10" s="30"/>
    </row>
    <row r="12" spans="2:6">
      <c r="B12" s="57" t="s">
        <v>66</v>
      </c>
      <c r="C12" s="57"/>
      <c r="D12" s="57"/>
      <c r="E12" s="57"/>
      <c r="F12" s="57"/>
    </row>
    <row r="13" spans="2:6" ht="31.2">
      <c r="B13" s="24" t="s">
        <v>39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6">
      <c r="B14" s="1" t="s">
        <v>38</v>
      </c>
      <c r="C14" s="21">
        <f>+'[1]Titolo1 Spese corr. cod.Miss.'!$I$61</f>
        <v>0</v>
      </c>
      <c r="D14" s="21">
        <f>+'[1]Titolo1 Spese corr. cod.Miss.'!$I$88</f>
        <v>1183</v>
      </c>
      <c r="E14" s="21">
        <f>+'[1]Titolo1 Spese corr. cod.Miss.'!$I$140</f>
        <v>1.0999999999999999E-2</v>
      </c>
      <c r="F14" s="21">
        <f t="shared" ref="F14:F16" si="2">SUM(C14:E14)</f>
        <v>1183.011</v>
      </c>
    </row>
    <row r="15" spans="2:6" ht="16.2" thickBot="1">
      <c r="B15" s="1" t="s">
        <v>38</v>
      </c>
      <c r="C15" s="21">
        <f>+'[1]Titolo1 Spese corr. cod.Miss.'!$K$61</f>
        <v>0</v>
      </c>
      <c r="D15" s="21">
        <f>+'[1]Titolo1 Spese corr. cod.Miss.'!$K$88</f>
        <v>0</v>
      </c>
      <c r="E15" s="21">
        <f>+'[1]Titolo1 Spese corr. cod.Miss.'!$K$140</f>
        <v>0</v>
      </c>
      <c r="F15" s="21">
        <f t="shared" si="2"/>
        <v>0</v>
      </c>
    </row>
    <row r="16" spans="2:6" ht="16.2" thickBot="1">
      <c r="B16" s="6" t="s">
        <v>8</v>
      </c>
      <c r="C16" s="62">
        <f>SUM(C14:C15)</f>
        <v>0</v>
      </c>
      <c r="D16" s="62">
        <f t="shared" ref="D16:E16" si="3">SUM(D14:D15)</f>
        <v>1183</v>
      </c>
      <c r="E16" s="62">
        <f t="shared" si="3"/>
        <v>1.0999999999999999E-2</v>
      </c>
      <c r="F16" s="63">
        <f t="shared" si="2"/>
        <v>1183.011</v>
      </c>
    </row>
    <row r="17" spans="2:7" ht="15.6">
      <c r="B17" s="29"/>
      <c r="C17" s="30"/>
      <c r="D17" s="30"/>
      <c r="E17" s="30"/>
      <c r="F17" s="30"/>
    </row>
    <row r="19" spans="2:7">
      <c r="B19" s="56" t="s">
        <v>67</v>
      </c>
      <c r="C19" s="56"/>
      <c r="D19" s="56"/>
      <c r="E19" s="56"/>
      <c r="F19" s="56"/>
    </row>
    <row r="20" spans="2:7" ht="31.2">
      <c r="B20" s="24" t="s">
        <v>37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6">
      <c r="B21" s="1" t="s">
        <v>38</v>
      </c>
      <c r="C21" s="21">
        <f>SUM(C7,C14)</f>
        <v>476.56776000000008</v>
      </c>
      <c r="D21" s="21">
        <f t="shared" ref="D21:E21" si="4">SUM(D7,D14)</f>
        <v>11201.2464</v>
      </c>
      <c r="E21" s="21">
        <f t="shared" si="4"/>
        <v>245.089</v>
      </c>
      <c r="F21" s="21">
        <f t="shared" ref="F21:F23" si="5">SUM(C21:E21)</f>
        <v>11922.90316</v>
      </c>
    </row>
    <row r="22" spans="2:7" ht="16.2" thickBot="1">
      <c r="B22" s="1" t="s">
        <v>38</v>
      </c>
      <c r="C22" s="21">
        <f>SUM(C8,C15)</f>
        <v>0</v>
      </c>
      <c r="D22" s="21">
        <f t="shared" ref="D22:E22" si="6">SUM(D8,D15)</f>
        <v>0</v>
      </c>
      <c r="E22" s="21">
        <f t="shared" si="6"/>
        <v>0</v>
      </c>
      <c r="F22" s="21">
        <f t="shared" si="5"/>
        <v>0</v>
      </c>
    </row>
    <row r="23" spans="2:7" ht="16.2" thickBot="1">
      <c r="B23" s="6" t="s">
        <v>8</v>
      </c>
      <c r="C23" s="62">
        <f>SUM(C21:C22)</f>
        <v>476.56776000000008</v>
      </c>
      <c r="D23" s="62">
        <f t="shared" ref="D23:E23" si="7">SUM(D21:D22)</f>
        <v>11201.2464</v>
      </c>
      <c r="E23" s="62">
        <f t="shared" si="7"/>
        <v>245.089</v>
      </c>
      <c r="F23" s="63">
        <f t="shared" si="5"/>
        <v>11922.90316</v>
      </c>
    </row>
    <row r="24" spans="2:7" ht="15.6">
      <c r="B24" s="29"/>
      <c r="C24" s="30"/>
      <c r="D24" s="30"/>
      <c r="E24" s="30"/>
      <c r="F24" s="30"/>
    </row>
    <row r="25" spans="2:7" ht="15.6">
      <c r="B25" s="29"/>
      <c r="C25" s="30"/>
      <c r="D25" s="30"/>
      <c r="E25" s="30"/>
      <c r="F25" s="30"/>
    </row>
    <row r="26" spans="2:7">
      <c r="B26" s="56" t="s">
        <v>12</v>
      </c>
      <c r="C26" s="56"/>
      <c r="D26" s="56"/>
      <c r="E26" s="56"/>
      <c r="F26" s="56"/>
    </row>
    <row r="27" spans="2:7" ht="31.2">
      <c r="B27" s="24" t="s">
        <v>37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6">
      <c r="B28" s="1" t="s">
        <v>38</v>
      </c>
      <c r="C28" s="21">
        <f>+'[1]Titolo1 Spese corr. cod.Miss.'!$W$61</f>
        <v>351.74446</v>
      </c>
      <c r="D28" s="21">
        <f>+'[1]Titolo1 Spese corr. cod.Miss.'!$W$88</f>
        <v>7869.8319700000002</v>
      </c>
      <c r="E28" s="21">
        <f>+'[1]Titolo1 Spese corr. cod.Miss.'!$W$140</f>
        <v>171.89599999999999</v>
      </c>
      <c r="F28" s="21">
        <f t="shared" ref="F28:F30" si="8">SUM(C28:E28)</f>
        <v>8393.4724300000016</v>
      </c>
    </row>
    <row r="29" spans="2:7" ht="16.2" thickBot="1">
      <c r="B29" s="1" t="s">
        <v>38</v>
      </c>
      <c r="C29" s="21">
        <f>+'[1]Titolo1 Spese corr. cod.Miss.'!$Y$61</f>
        <v>0</v>
      </c>
      <c r="D29" s="21">
        <f>+'[1]Titolo1 Spese corr. cod.Miss.'!$Y$88</f>
        <v>0</v>
      </c>
      <c r="E29" s="21">
        <f>+'[1]Titolo1 Spese corr. cod.Miss.'!$Y$140</f>
        <v>0</v>
      </c>
      <c r="F29" s="21">
        <f t="shared" si="8"/>
        <v>0</v>
      </c>
    </row>
    <row r="30" spans="2:7" ht="16.2" thickBot="1">
      <c r="B30" s="6" t="s">
        <v>8</v>
      </c>
      <c r="C30" s="62">
        <f>SUM(C28:C29)</f>
        <v>351.74446</v>
      </c>
      <c r="D30" s="62">
        <f t="shared" ref="D30:E30" si="9">SUM(D28:D29)</f>
        <v>7869.8319700000002</v>
      </c>
      <c r="E30" s="62">
        <f t="shared" si="9"/>
        <v>171.89599999999999</v>
      </c>
      <c r="F30" s="63">
        <f t="shared" si="8"/>
        <v>8393.4724300000016</v>
      </c>
      <c r="G30" s="22" t="s">
        <v>9</v>
      </c>
    </row>
    <row r="31" spans="2:7" ht="15.6">
      <c r="B31" s="29"/>
      <c r="C31" s="30"/>
      <c r="D31" s="30"/>
      <c r="E31" s="30"/>
      <c r="F31" s="30"/>
      <c r="G31" s="22"/>
    </row>
    <row r="33" spans="2:7">
      <c r="B33" s="57" t="s">
        <v>68</v>
      </c>
      <c r="C33" s="57"/>
      <c r="D33" s="57"/>
      <c r="E33" s="57"/>
      <c r="F33" s="57"/>
    </row>
    <row r="34" spans="2:7" ht="31.2">
      <c r="B34" s="24" t="s">
        <v>37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7" ht="15.6">
      <c r="B35" s="1" t="s">
        <v>38</v>
      </c>
      <c r="C35" s="21">
        <f>+'[1]Titolo1 Spese corr. cod.Miss.'!$AD$61</f>
        <v>0</v>
      </c>
      <c r="D35" s="21">
        <f>+'[1]Titolo1 Spese corr. cod.Miss.'!$AD$88</f>
        <v>830</v>
      </c>
      <c r="E35" s="21">
        <f>+'[1]Titolo1 Spese corr. cod.Miss.'!$AD$140</f>
        <v>5.0000000000000001E-3</v>
      </c>
      <c r="F35" s="21">
        <f t="shared" ref="F35:F37" si="10">SUM(C35:E35)</f>
        <v>830.005</v>
      </c>
    </row>
    <row r="36" spans="2:7" ht="16.2" thickBot="1">
      <c r="B36" s="1" t="s">
        <v>38</v>
      </c>
      <c r="C36" s="21">
        <f>+'[1]Titolo1 Spese corr. cod.Miss.'!$AF$61</f>
        <v>0</v>
      </c>
      <c r="D36" s="21">
        <f>+'[1]Titolo1 Spese corr. cod.Miss.'!$AF$88</f>
        <v>0</v>
      </c>
      <c r="E36" s="21">
        <f>+'[1]Titolo1 Spese corr. cod.Miss.'!$AF$140</f>
        <v>0</v>
      </c>
      <c r="F36" s="21">
        <f t="shared" si="10"/>
        <v>0</v>
      </c>
      <c r="G36" s="22" t="s">
        <v>9</v>
      </c>
    </row>
    <row r="37" spans="2:7" ht="16.2" thickBot="1">
      <c r="B37" s="6" t="s">
        <v>8</v>
      </c>
      <c r="C37" s="62">
        <f>SUM(C35:C36)</f>
        <v>0</v>
      </c>
      <c r="D37" s="62">
        <f t="shared" ref="D37:E37" si="11">SUM(D35:D36)</f>
        <v>830</v>
      </c>
      <c r="E37" s="62">
        <f t="shared" si="11"/>
        <v>5.0000000000000001E-3</v>
      </c>
      <c r="F37" s="63">
        <f t="shared" si="10"/>
        <v>830.005</v>
      </c>
    </row>
    <row r="38" spans="2:7" ht="15.6">
      <c r="B38" s="29"/>
      <c r="C38" s="30"/>
      <c r="D38" s="30"/>
      <c r="E38" s="30"/>
      <c r="F38" s="30"/>
    </row>
    <row r="40" spans="2:7">
      <c r="B40" s="57" t="s">
        <v>69</v>
      </c>
      <c r="C40" s="57"/>
      <c r="D40" s="57"/>
      <c r="E40" s="57"/>
      <c r="F40" s="57"/>
    </row>
    <row r="41" spans="2:7" ht="31.2">
      <c r="B41" s="24" t="s">
        <v>37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5.6">
      <c r="B42" s="1" t="s">
        <v>38</v>
      </c>
      <c r="C42" s="21">
        <f>SUM(C28,C35)</f>
        <v>351.74446</v>
      </c>
      <c r="D42" s="21">
        <f t="shared" ref="D42:E42" si="12">SUM(D28,D35)</f>
        <v>8699.8319699999993</v>
      </c>
      <c r="E42" s="21">
        <f t="shared" si="12"/>
        <v>171.90099999999998</v>
      </c>
      <c r="F42" s="21">
        <f t="shared" ref="F42:F44" si="13">SUM(C42:E42)</f>
        <v>9223.477429999999</v>
      </c>
    </row>
    <row r="43" spans="2:7" ht="16.2" thickBot="1">
      <c r="B43" s="1" t="s">
        <v>38</v>
      </c>
      <c r="C43" s="21">
        <f>SUM(C29,C36)</f>
        <v>0</v>
      </c>
      <c r="D43" s="21">
        <f t="shared" ref="D43:E43" si="14">SUM(D29,D36)</f>
        <v>0</v>
      </c>
      <c r="E43" s="21">
        <f t="shared" si="14"/>
        <v>0</v>
      </c>
      <c r="F43" s="21">
        <f t="shared" si="13"/>
        <v>0</v>
      </c>
    </row>
    <row r="44" spans="2:7" ht="16.2" thickBot="1">
      <c r="B44" s="6" t="s">
        <v>8</v>
      </c>
      <c r="C44" s="62">
        <f>SUM(C42,C43)</f>
        <v>351.74446</v>
      </c>
      <c r="D44" s="62">
        <f t="shared" ref="D44:E44" si="15">SUM(D42:D43)</f>
        <v>8699.8319699999993</v>
      </c>
      <c r="E44" s="62">
        <f t="shared" si="15"/>
        <v>171.90099999999998</v>
      </c>
      <c r="F44" s="63">
        <f t="shared" si="13"/>
        <v>9223.477429999999</v>
      </c>
    </row>
    <row r="45" spans="2:7" ht="15.6">
      <c r="B45" s="29"/>
      <c r="C45" s="30"/>
      <c r="D45" s="30"/>
      <c r="E45" s="30"/>
      <c r="F45" s="30"/>
    </row>
    <row r="46" spans="2:7" ht="15.6">
      <c r="B46" s="29"/>
      <c r="C46" s="30"/>
      <c r="D46" s="30"/>
      <c r="E46" s="30"/>
      <c r="F46" s="30"/>
    </row>
    <row r="47" spans="2:7">
      <c r="B47" s="57" t="s">
        <v>70</v>
      </c>
      <c r="C47" s="57"/>
      <c r="D47" s="57"/>
      <c r="E47" s="57"/>
      <c r="F47" s="57"/>
    </row>
    <row r="48" spans="2:7" ht="31.2">
      <c r="B48" s="24" t="s">
        <v>39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38</v>
      </c>
      <c r="C49" s="21">
        <f>+'[1]Titolo1 Spese corr. cod.Miss.'!$AR$61</f>
        <v>111.63049000000001</v>
      </c>
      <c r="D49" s="21">
        <f>+'[1]Titolo1 Spese corr. cod.Miss.'!$AR$88</f>
        <v>2023.1694199999999</v>
      </c>
      <c r="E49" s="21">
        <f>+'[1]Titolo1 Spese corr. cod.Miss.'!$AR$140</f>
        <v>125.04</v>
      </c>
      <c r="F49" s="21">
        <f t="shared" ref="F49:F51" si="16">SUM(C49:E49)</f>
        <v>2259.8399099999997</v>
      </c>
    </row>
    <row r="50" spans="2:6" ht="16.2" thickBot="1">
      <c r="B50" s="1" t="s">
        <v>38</v>
      </c>
      <c r="C50" s="21">
        <f>+'[1]Titolo1 Spese corr. cod.Miss.'!$AT$61</f>
        <v>12.68477</v>
      </c>
      <c r="D50" s="21">
        <f>+'[1]Titolo1 Spese corr. cod.Miss.'!$AT$88</f>
        <v>0</v>
      </c>
      <c r="E50" s="21">
        <f>+'[1]Titolo1 Spese corr. cod.Miss.'!$AT$140</f>
        <v>0</v>
      </c>
      <c r="F50" s="21">
        <f t="shared" si="16"/>
        <v>12.68477</v>
      </c>
    </row>
    <row r="51" spans="2:6" ht="16.2" thickBot="1">
      <c r="B51" s="6" t="s">
        <v>8</v>
      </c>
      <c r="C51" s="62">
        <f>SUM(C49:C50)</f>
        <v>124.31526000000001</v>
      </c>
      <c r="D51" s="62">
        <f t="shared" ref="D51:E51" si="17">SUM(D49:D50)</f>
        <v>2023.1694199999999</v>
      </c>
      <c r="E51" s="62">
        <f t="shared" si="17"/>
        <v>125.04</v>
      </c>
      <c r="F51" s="63">
        <f t="shared" si="16"/>
        <v>2272.52468</v>
      </c>
    </row>
    <row r="52" spans="2:6" ht="15.6">
      <c r="B52" s="29"/>
      <c r="C52" s="30"/>
      <c r="D52" s="30"/>
      <c r="E52" s="30"/>
      <c r="F52" s="30"/>
    </row>
    <row r="54" spans="2:6">
      <c r="B54" s="57" t="s">
        <v>71</v>
      </c>
      <c r="C54" s="57"/>
      <c r="D54" s="57"/>
      <c r="E54" s="57"/>
      <c r="F54" s="57"/>
    </row>
    <row r="55" spans="2:6" ht="31.2">
      <c r="B55" s="24" t="s">
        <v>37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38</v>
      </c>
      <c r="C56" s="21">
        <f>+'[1]Titolo1 Spese corr. cod.Miss.'!$AY$61</f>
        <v>0</v>
      </c>
      <c r="D56" s="21">
        <f>+'[1]Titolo1 Spese corr. cod.Miss.'!$AY$88</f>
        <v>810</v>
      </c>
      <c r="E56" s="21">
        <f>+'[1]Titolo1 Spese corr. cod.Miss.'!$AY$140</f>
        <v>1.2E-2</v>
      </c>
      <c r="F56" s="21">
        <f t="shared" ref="F56:F58" si="18">SUM(C56:E56)</f>
        <v>810.01199999999994</v>
      </c>
    </row>
    <row r="57" spans="2:6" ht="16.2" thickBot="1">
      <c r="B57" s="1" t="s">
        <v>38</v>
      </c>
      <c r="C57" s="21">
        <f>+'[1]Titolo1 Spese corr. cod.Miss.'!$BA$61</f>
        <v>0</v>
      </c>
      <c r="D57" s="21">
        <f>+'[1]Titolo1 Spese corr. cod.Miss.'!$BA$88</f>
        <v>0</v>
      </c>
      <c r="E57" s="21">
        <f>+'[1]Titolo1 Spese corr. cod.Miss.'!$BA$140</f>
        <v>0</v>
      </c>
      <c r="F57" s="21">
        <f t="shared" si="18"/>
        <v>0</v>
      </c>
    </row>
    <row r="58" spans="2:6" ht="16.2" thickBot="1">
      <c r="B58" s="6" t="s">
        <v>8</v>
      </c>
      <c r="C58" s="62">
        <f>SUM(C56:C57)</f>
        <v>0</v>
      </c>
      <c r="D58" s="62">
        <f t="shared" ref="D58:E58" si="19">SUM(D56:D57)</f>
        <v>810</v>
      </c>
      <c r="E58" s="62">
        <f t="shared" si="19"/>
        <v>1.2E-2</v>
      </c>
      <c r="F58" s="63">
        <f t="shared" si="18"/>
        <v>810.01199999999994</v>
      </c>
    </row>
    <row r="59" spans="2:6" ht="15.6">
      <c r="B59" s="29"/>
      <c r="C59" s="30"/>
      <c r="D59" s="30"/>
      <c r="E59" s="30"/>
      <c r="F59" s="30"/>
    </row>
    <row r="61" spans="2:6">
      <c r="B61" s="57" t="s">
        <v>72</v>
      </c>
      <c r="C61" s="57"/>
      <c r="D61" s="57"/>
      <c r="E61" s="57"/>
      <c r="F61" s="57"/>
    </row>
    <row r="62" spans="2:6" ht="31.2">
      <c r="B62" s="24" t="s">
        <v>37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38</v>
      </c>
      <c r="C63" s="21">
        <f>SUM(C49,C56)</f>
        <v>111.63049000000001</v>
      </c>
      <c r="D63" s="21">
        <f t="shared" ref="D63:E63" si="20">SUM(D49,D56)</f>
        <v>2833.1694200000002</v>
      </c>
      <c r="E63" s="21">
        <f t="shared" si="20"/>
        <v>125.05200000000001</v>
      </c>
      <c r="F63" s="21">
        <f t="shared" ref="F63:F65" si="21">SUM(C63:E63)</f>
        <v>3069.8519100000003</v>
      </c>
    </row>
    <row r="64" spans="2:6" ht="16.2" thickBot="1">
      <c r="B64" s="1" t="s">
        <v>38</v>
      </c>
      <c r="C64" s="21">
        <f>SUM(C50,C57)</f>
        <v>12.68477</v>
      </c>
      <c r="D64" s="21">
        <f t="shared" ref="D64:E64" si="22">SUM(D50,D57)</f>
        <v>0</v>
      </c>
      <c r="E64" s="21">
        <f t="shared" si="22"/>
        <v>0</v>
      </c>
      <c r="F64" s="21">
        <f t="shared" si="21"/>
        <v>12.68477</v>
      </c>
    </row>
    <row r="65" spans="2:6" ht="16.2" thickBot="1">
      <c r="B65" s="6" t="s">
        <v>8</v>
      </c>
      <c r="C65" s="62">
        <f>SUM(C63:C64)</f>
        <v>124.31526000000001</v>
      </c>
      <c r="D65" s="62">
        <f t="shared" ref="D65:E65" si="23">SUM(D63:D64)</f>
        <v>2833.1694200000002</v>
      </c>
      <c r="E65" s="62">
        <f t="shared" si="23"/>
        <v>125.05200000000001</v>
      </c>
      <c r="F65" s="63">
        <f t="shared" si="21"/>
        <v>3082.5366800000002</v>
      </c>
    </row>
    <row r="66" spans="2:6" ht="15.6">
      <c r="B66" s="29"/>
      <c r="C66" s="30"/>
      <c r="D66" s="30"/>
      <c r="E66" s="30"/>
      <c r="F66" s="30"/>
    </row>
    <row r="67" spans="2:6" ht="15.6">
      <c r="B67" s="29"/>
      <c r="C67" s="30"/>
      <c r="D67" s="30"/>
      <c r="E67" s="30"/>
      <c r="F67" s="30"/>
    </row>
    <row r="68" spans="2:6">
      <c r="B68" s="57" t="s">
        <v>73</v>
      </c>
      <c r="C68" s="57"/>
      <c r="D68" s="57"/>
      <c r="E68" s="57"/>
      <c r="F68" s="57"/>
    </row>
    <row r="69" spans="2:6" ht="31.2">
      <c r="B69" s="24" t="s">
        <v>37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38</v>
      </c>
      <c r="C70" s="21">
        <f>+'[1]Titolo1 Spese corr. cod.Miss.'!$BM$61</f>
        <v>463.37495000000001</v>
      </c>
      <c r="D70" s="21">
        <f>+'[1]Titolo1 Spese corr. cod.Miss.'!$BM$88</f>
        <v>9893.0013899999994</v>
      </c>
      <c r="E70" s="21">
        <f>+'[1]Titolo1 Spese corr. cod.Miss.'!$BM$140</f>
        <v>296.93599999999998</v>
      </c>
      <c r="F70" s="21">
        <f t="shared" ref="F70:F72" si="24">SUM(C70:E70)</f>
        <v>10653.312339999999</v>
      </c>
    </row>
    <row r="71" spans="2:6" ht="16.2" thickBot="1">
      <c r="B71" s="1" t="s">
        <v>38</v>
      </c>
      <c r="C71" s="21">
        <f>+'[1]Titolo1 Spese corr. cod.Miss.'!$BO$61</f>
        <v>12.68477</v>
      </c>
      <c r="D71" s="21">
        <f>+'[1]Titolo1 Spese corr. cod.Miss.'!$BO$88</f>
        <v>0</v>
      </c>
      <c r="E71" s="21">
        <f>+'[1]Titolo1 Spese corr. cod.Miss.'!$BO$140</f>
        <v>0</v>
      </c>
      <c r="F71" s="21">
        <f t="shared" si="24"/>
        <v>12.68477</v>
      </c>
    </row>
    <row r="72" spans="2:6" ht="16.2" thickBot="1">
      <c r="B72" s="6" t="s">
        <v>8</v>
      </c>
      <c r="C72" s="62">
        <f>SUM(C70:C71)</f>
        <v>476.05972000000003</v>
      </c>
      <c r="D72" s="62">
        <f t="shared" ref="D72:E72" si="25">SUM(D70:D71)</f>
        <v>9893.0013899999994</v>
      </c>
      <c r="E72" s="62">
        <f t="shared" si="25"/>
        <v>296.93599999999998</v>
      </c>
      <c r="F72" s="63">
        <f t="shared" si="24"/>
        <v>10665.997109999998</v>
      </c>
    </row>
    <row r="73" spans="2:6" ht="15.6">
      <c r="B73" s="29"/>
      <c r="C73" s="30"/>
      <c r="D73" s="30"/>
      <c r="E73" s="30"/>
      <c r="F73" s="30"/>
    </row>
    <row r="75" spans="2:6">
      <c r="B75" s="57" t="s">
        <v>74</v>
      </c>
      <c r="C75" s="57"/>
      <c r="D75" s="57"/>
      <c r="E75" s="57"/>
      <c r="F75" s="57"/>
    </row>
    <row r="76" spans="2:6" ht="31.2">
      <c r="B76" s="24" t="s">
        <v>37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38</v>
      </c>
      <c r="C77" s="21">
        <f>+'[1]Titolo1 Spese corr. cod.Miss.'!$BT$61</f>
        <v>0</v>
      </c>
      <c r="D77" s="21">
        <f>+'[1]Titolo1 Spese corr. cod.Miss.'!$BT$88</f>
        <v>1640</v>
      </c>
      <c r="E77" s="21">
        <f>+'[1]Titolo1 Spese corr. cod.Miss.'!$BT$140</f>
        <v>1.7000000000000001E-2</v>
      </c>
      <c r="F77" s="21">
        <f t="shared" ref="F77:F79" si="26">SUM(C77:E77)</f>
        <v>1640.0170000000001</v>
      </c>
    </row>
    <row r="78" spans="2:6" ht="16.2" thickBot="1">
      <c r="B78" s="1" t="s">
        <v>38</v>
      </c>
      <c r="C78" s="21">
        <f>+'[1]Titolo1 Spese corr. cod.Miss.'!$BV$61</f>
        <v>0</v>
      </c>
      <c r="D78" s="21">
        <f>+'[1]Titolo1 Spese corr. cod.Miss.'!$BV$88</f>
        <v>0</v>
      </c>
      <c r="E78" s="21">
        <f>+'[1]Titolo1 Spese corr. cod.Miss.'!$BV$140</f>
        <v>0</v>
      </c>
      <c r="F78" s="21">
        <f t="shared" si="26"/>
        <v>0</v>
      </c>
    </row>
    <row r="79" spans="2:6" ht="16.2" thickBot="1">
      <c r="B79" s="6" t="s">
        <v>8</v>
      </c>
      <c r="C79" s="62">
        <f>SUM(C77:C78)</f>
        <v>0</v>
      </c>
      <c r="D79" s="62">
        <f t="shared" ref="D79:E79" si="27">SUM(D77:D78)</f>
        <v>1640</v>
      </c>
      <c r="E79" s="62">
        <f t="shared" si="27"/>
        <v>1.7000000000000001E-2</v>
      </c>
      <c r="F79" s="63">
        <f t="shared" si="26"/>
        <v>1640.0170000000001</v>
      </c>
    </row>
    <row r="80" spans="2:6" ht="15.6">
      <c r="B80" s="29"/>
      <c r="C80" s="30"/>
      <c r="D80" s="30"/>
      <c r="E80" s="30"/>
      <c r="F80" s="30"/>
    </row>
    <row r="82" spans="2:6">
      <c r="B82" s="57" t="s">
        <v>75</v>
      </c>
      <c r="C82" s="57"/>
      <c r="D82" s="57"/>
      <c r="E82" s="57"/>
      <c r="F82" s="57"/>
    </row>
    <row r="83" spans="2:6" ht="31.2">
      <c r="B83" s="24" t="s">
        <v>37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38</v>
      </c>
      <c r="C84" s="21">
        <f>SUM(C70,C77)</f>
        <v>463.37495000000001</v>
      </c>
      <c r="D84" s="21">
        <f t="shared" ref="D84:E84" si="28">SUM(D70,D77)</f>
        <v>11533.001389999999</v>
      </c>
      <c r="E84" s="21">
        <f t="shared" si="28"/>
        <v>296.95299999999997</v>
      </c>
      <c r="F84" s="21">
        <f t="shared" ref="F84:F86" si="29">SUM(C84:E84)</f>
        <v>12293.329339999998</v>
      </c>
    </row>
    <row r="85" spans="2:6" ht="16.2" thickBot="1">
      <c r="B85" s="1" t="s">
        <v>38</v>
      </c>
      <c r="C85" s="21">
        <f>SUM(C71,C78)</f>
        <v>12.68477</v>
      </c>
      <c r="D85" s="21">
        <f t="shared" ref="D85:E85" si="30">SUM(D71,D78)</f>
        <v>0</v>
      </c>
      <c r="E85" s="21">
        <f t="shared" si="30"/>
        <v>0</v>
      </c>
      <c r="F85" s="21">
        <f t="shared" si="29"/>
        <v>12.68477</v>
      </c>
    </row>
    <row r="86" spans="2:6" ht="16.2" thickBot="1">
      <c r="B86" s="6" t="s">
        <v>8</v>
      </c>
      <c r="C86" s="62">
        <f>SUM(C84:C85)</f>
        <v>476.05972000000003</v>
      </c>
      <c r="D86" s="62">
        <f t="shared" ref="D86:E86" si="31">SUM(D84:D85)</f>
        <v>11533.001389999999</v>
      </c>
      <c r="E86" s="62">
        <f t="shared" si="31"/>
        <v>296.95299999999997</v>
      </c>
      <c r="F86" s="63">
        <f t="shared" si="29"/>
        <v>12306.014109999998</v>
      </c>
    </row>
    <row r="87" spans="2:6">
      <c r="B87" s="23" t="s">
        <v>11</v>
      </c>
    </row>
    <row r="88" spans="2:6">
      <c r="B88" s="23" t="s">
        <v>29</v>
      </c>
    </row>
  </sheetData>
  <mergeCells count="13">
    <mergeCell ref="B26:F26"/>
    <mergeCell ref="B3:F3"/>
    <mergeCell ref="B5:F5"/>
    <mergeCell ref="B12:F12"/>
    <mergeCell ref="B19:F19"/>
    <mergeCell ref="B61:F61"/>
    <mergeCell ref="B68:F68"/>
    <mergeCell ref="B75:F75"/>
    <mergeCell ref="B82:F82"/>
    <mergeCell ref="B33:F33"/>
    <mergeCell ref="B40:F40"/>
    <mergeCell ref="B47:F47"/>
    <mergeCell ref="B54:F54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8"/>
  <sheetViews>
    <sheetView workbookViewId="0"/>
  </sheetViews>
  <sheetFormatPr defaultColWidth="8.88671875" defaultRowHeight="13.8"/>
  <cols>
    <col min="1" max="1" width="8.88671875" style="20"/>
    <col min="2" max="2" width="50.6640625" style="20" customWidth="1"/>
    <col min="3" max="4" width="27.6640625" style="20" customWidth="1"/>
    <col min="5" max="5" width="26.6640625" style="20" customWidth="1"/>
    <col min="6" max="6" width="30.6640625" style="20" customWidth="1"/>
    <col min="7" max="16384" width="8.88671875" style="20"/>
  </cols>
  <sheetData>
    <row r="2" spans="2:6">
      <c r="B2" s="19" t="s">
        <v>51</v>
      </c>
      <c r="C2" s="19"/>
      <c r="D2" s="19"/>
      <c r="E2" s="19"/>
      <c r="F2" s="19"/>
    </row>
    <row r="3" spans="2:6">
      <c r="B3" s="55" t="s">
        <v>36</v>
      </c>
      <c r="C3" s="55"/>
      <c r="D3" s="55"/>
      <c r="E3" s="55"/>
      <c r="F3" s="55"/>
    </row>
    <row r="4" spans="2:6">
      <c r="B4" s="45"/>
      <c r="C4" s="45"/>
      <c r="D4" s="45"/>
      <c r="E4" s="45"/>
      <c r="F4" s="45"/>
    </row>
    <row r="5" spans="2:6">
      <c r="B5" s="56" t="s">
        <v>77</v>
      </c>
      <c r="C5" s="56"/>
      <c r="D5" s="56"/>
      <c r="E5" s="56"/>
      <c r="F5" s="56"/>
    </row>
    <row r="6" spans="2:6" ht="31.2">
      <c r="B6" s="24" t="s">
        <v>40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6">
      <c r="B7" s="1" t="s">
        <v>38</v>
      </c>
      <c r="C7" s="21">
        <f>+'[1]Titolo2 SpeseIn C.Capit.Miss.'!$B$61</f>
        <v>62.684570000000001</v>
      </c>
      <c r="D7" s="21">
        <f>+'[1]Titolo2 SpeseIn C.Capit.Miss.'!$B$88</f>
        <v>62</v>
      </c>
      <c r="E7" s="21">
        <f>+'[1]Titolo2 SpeseIn C.Capit.Miss.'!$B$140</f>
        <v>0</v>
      </c>
      <c r="F7" s="21">
        <f t="shared" ref="F7:F9" si="0">SUM(C7:E7)</f>
        <v>124.68457000000001</v>
      </c>
    </row>
    <row r="8" spans="2:6" ht="16.2" thickBot="1">
      <c r="B8" s="1" t="s">
        <v>38</v>
      </c>
      <c r="C8" s="21">
        <f>+'[1]Titolo2 SpeseIn C.Capit.Miss.'!$D$61</f>
        <v>0</v>
      </c>
      <c r="D8" s="21">
        <f>+'[1]Titolo2 SpeseIn C.Capit.Miss.'!$D$88</f>
        <v>0</v>
      </c>
      <c r="E8" s="21">
        <f>+'[1]Titolo2 SpeseIn C.Capit.Miss.'!$D$140</f>
        <v>0</v>
      </c>
      <c r="F8" s="21">
        <f t="shared" si="0"/>
        <v>0</v>
      </c>
    </row>
    <row r="9" spans="2:6" ht="16.2" thickBot="1">
      <c r="B9" s="6" t="s">
        <v>8</v>
      </c>
      <c r="C9" s="62">
        <f>SUM(C7:C8)</f>
        <v>62.684570000000001</v>
      </c>
      <c r="D9" s="62">
        <f t="shared" ref="D9:E9" si="1">SUM(D7:D8)</f>
        <v>62</v>
      </c>
      <c r="E9" s="62">
        <f t="shared" si="1"/>
        <v>0</v>
      </c>
      <c r="F9" s="63">
        <f t="shared" si="0"/>
        <v>124.68457000000001</v>
      </c>
    </row>
    <row r="10" spans="2:6" ht="15.6">
      <c r="B10" s="29"/>
      <c r="C10" s="30"/>
      <c r="D10" s="30"/>
      <c r="E10" s="30"/>
      <c r="F10" s="30"/>
    </row>
    <row r="12" spans="2:6">
      <c r="B12" s="57" t="s">
        <v>78</v>
      </c>
      <c r="C12" s="57"/>
      <c r="D12" s="57"/>
      <c r="E12" s="57"/>
      <c r="F12" s="57"/>
    </row>
    <row r="13" spans="2:6" ht="31.2">
      <c r="B13" s="24" t="s">
        <v>41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6">
      <c r="B14" s="1" t="s">
        <v>38</v>
      </c>
      <c r="C14" s="21">
        <f>+'[1]Titolo2 SpeseIn C.Capit.Miss.'!$I$61</f>
        <v>0</v>
      </c>
      <c r="D14" s="21">
        <f>+'[1]Titolo2 SpeseIn C.Capit.Miss.'!$I$88</f>
        <v>0</v>
      </c>
      <c r="E14" s="21">
        <f>+'[1]Titolo2 SpeseIn C.Capit.Miss.'!$I$140</f>
        <v>0</v>
      </c>
      <c r="F14" s="21">
        <f t="shared" ref="F14:F16" si="2">SUM(C14:E14)</f>
        <v>0</v>
      </c>
    </row>
    <row r="15" spans="2:6" ht="16.2" thickBot="1">
      <c r="B15" s="1" t="s">
        <v>38</v>
      </c>
      <c r="C15" s="21">
        <f>+'[1]Titolo2 SpeseIn C.Capit.Miss.'!$K$61</f>
        <v>0</v>
      </c>
      <c r="D15" s="21">
        <f>+'[1]Titolo2 SpeseIn C.Capit.Miss.'!$K$88</f>
        <v>0</v>
      </c>
      <c r="E15" s="21">
        <f>+'[1]Titolo2 SpeseIn C.Capit.Miss.'!$K$140</f>
        <v>0</v>
      </c>
      <c r="F15" s="21">
        <f t="shared" si="2"/>
        <v>0</v>
      </c>
    </row>
    <row r="16" spans="2:6" ht="16.2" thickBot="1">
      <c r="B16" s="6" t="s">
        <v>8</v>
      </c>
      <c r="C16" s="62">
        <f>SUM(C14:C15)</f>
        <v>0</v>
      </c>
      <c r="D16" s="62">
        <f t="shared" ref="D16:E16" si="3">SUM(D14:D15)</f>
        <v>0</v>
      </c>
      <c r="E16" s="62">
        <f t="shared" si="3"/>
        <v>0</v>
      </c>
      <c r="F16" s="63">
        <f t="shared" si="2"/>
        <v>0</v>
      </c>
    </row>
    <row r="17" spans="2:6" ht="15.6">
      <c r="B17" s="29"/>
      <c r="C17" s="30"/>
      <c r="D17" s="30"/>
      <c r="E17" s="30"/>
      <c r="F17" s="30"/>
    </row>
    <row r="19" spans="2:6">
      <c r="B19" s="56" t="s">
        <v>79</v>
      </c>
      <c r="C19" s="56"/>
      <c r="D19" s="56"/>
      <c r="E19" s="56"/>
      <c r="F19" s="56"/>
    </row>
    <row r="20" spans="2:6" ht="31.2">
      <c r="B20" s="24" t="s">
        <v>41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6">
      <c r="B21" s="1" t="s">
        <v>38</v>
      </c>
      <c r="C21" s="21">
        <f>SUM(C7,C14)</f>
        <v>62.684570000000001</v>
      </c>
      <c r="D21" s="21">
        <f t="shared" ref="D21:E21" si="4">SUM(D7,D14)</f>
        <v>62</v>
      </c>
      <c r="E21" s="21">
        <f t="shared" si="4"/>
        <v>0</v>
      </c>
      <c r="F21" s="21">
        <f t="shared" ref="F21:F23" si="5">SUM(C21:E21)</f>
        <v>124.68457000000001</v>
      </c>
    </row>
    <row r="22" spans="2:6" ht="16.2" thickBot="1">
      <c r="B22" s="1" t="s">
        <v>38</v>
      </c>
      <c r="C22" s="21">
        <f>SUM(C8,C15)</f>
        <v>0</v>
      </c>
      <c r="D22" s="21">
        <f t="shared" ref="D22:E22" si="6">SUM(D8,D15)</f>
        <v>0</v>
      </c>
      <c r="E22" s="21">
        <f t="shared" si="6"/>
        <v>0</v>
      </c>
      <c r="F22" s="21">
        <f t="shared" si="5"/>
        <v>0</v>
      </c>
    </row>
    <row r="23" spans="2:6" ht="16.2" thickBot="1">
      <c r="B23" s="6" t="s">
        <v>8</v>
      </c>
      <c r="C23" s="62">
        <f>SUM(C21:C22)</f>
        <v>62.684570000000001</v>
      </c>
      <c r="D23" s="62">
        <f t="shared" ref="D23:E23" si="7">SUM(D21:D22)</f>
        <v>62</v>
      </c>
      <c r="E23" s="62">
        <f t="shared" si="7"/>
        <v>0</v>
      </c>
      <c r="F23" s="63">
        <f t="shared" si="5"/>
        <v>124.68457000000001</v>
      </c>
    </row>
    <row r="24" spans="2:6" ht="15.6">
      <c r="B24" s="29"/>
      <c r="C24" s="30"/>
      <c r="D24" s="30"/>
      <c r="E24" s="30"/>
      <c r="F24" s="30"/>
    </row>
    <row r="25" spans="2:6" ht="15.6">
      <c r="B25" s="29"/>
      <c r="C25" s="30"/>
      <c r="D25" s="30"/>
      <c r="E25" s="30"/>
      <c r="F25" s="30"/>
    </row>
    <row r="26" spans="2:6">
      <c r="B26" s="56" t="s">
        <v>80</v>
      </c>
      <c r="C26" s="56"/>
      <c r="D26" s="56"/>
      <c r="E26" s="56"/>
      <c r="F26" s="56"/>
    </row>
    <row r="27" spans="2:6" ht="31.2">
      <c r="B27" s="24" t="s">
        <v>41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6">
      <c r="B28" s="1" t="s">
        <v>38</v>
      </c>
      <c r="C28" s="21">
        <f>+'[1]Titolo2 SpeseIn C.Capit.Miss.'!$W$61</f>
        <v>0</v>
      </c>
      <c r="D28" s="21">
        <f>+'[1]Titolo2 SpeseIn C.Capit.Miss.'!$W$88</f>
        <v>62</v>
      </c>
      <c r="E28" s="21">
        <f>+'[1]Titolo2 SpeseIn C.Capit.Miss.'!$W$140</f>
        <v>0</v>
      </c>
      <c r="F28" s="21">
        <f t="shared" ref="F28:F30" si="8">SUM(C28:E28)</f>
        <v>62</v>
      </c>
    </row>
    <row r="29" spans="2:6" ht="16.2" thickBot="1">
      <c r="B29" s="1" t="s">
        <v>38</v>
      </c>
      <c r="C29" s="21">
        <f>+'[1]Titolo2 SpeseIn C.Capit.Miss.'!$Y$61</f>
        <v>0</v>
      </c>
      <c r="D29" s="21">
        <f>+'[1]Titolo2 SpeseIn C.Capit.Miss.'!$Y$88</f>
        <v>0</v>
      </c>
      <c r="E29" s="21">
        <f>+'[1]Titolo2 SpeseIn C.Capit.Miss.'!$Y$140</f>
        <v>0</v>
      </c>
      <c r="F29" s="21">
        <f t="shared" si="8"/>
        <v>0</v>
      </c>
    </row>
    <row r="30" spans="2:6" ht="16.2" thickBot="1">
      <c r="B30" s="6" t="s">
        <v>8</v>
      </c>
      <c r="C30" s="62">
        <f>SUM(C28:C29)</f>
        <v>0</v>
      </c>
      <c r="D30" s="62">
        <f t="shared" ref="D30:E30" si="9">SUM(D28:D29)</f>
        <v>62</v>
      </c>
      <c r="E30" s="62">
        <f t="shared" si="9"/>
        <v>0</v>
      </c>
      <c r="F30" s="63">
        <f t="shared" si="8"/>
        <v>62</v>
      </c>
    </row>
    <row r="31" spans="2:6" ht="15.6">
      <c r="B31" s="29"/>
      <c r="C31" s="30"/>
      <c r="D31" s="30"/>
      <c r="E31" s="30"/>
      <c r="F31" s="30"/>
    </row>
    <row r="33" spans="2:6">
      <c r="B33" s="57" t="s">
        <v>81</v>
      </c>
      <c r="C33" s="57"/>
      <c r="D33" s="57"/>
      <c r="E33" s="57"/>
      <c r="F33" s="57"/>
    </row>
    <row r="34" spans="2:6" ht="31.2">
      <c r="B34" s="24" t="s">
        <v>41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6">
      <c r="B35" s="1" t="s">
        <v>38</v>
      </c>
      <c r="C35" s="21">
        <f>+'[1]Titolo2 SpeseIn C.Capit.Miss.'!$AD$61</f>
        <v>0</v>
      </c>
      <c r="D35" s="21">
        <f>+'[1]Titolo2 SpeseIn C.Capit.Miss.'!$AD$88</f>
        <v>0</v>
      </c>
      <c r="E35" s="21">
        <f>+'[1]Titolo2 SpeseIn C.Capit.Miss.'!$AD$140</f>
        <v>0</v>
      </c>
      <c r="F35" s="21">
        <f t="shared" ref="F35:F37" si="10">SUM(C35:E35)</f>
        <v>0</v>
      </c>
    </row>
    <row r="36" spans="2:6" ht="16.2" thickBot="1">
      <c r="B36" s="1" t="s">
        <v>38</v>
      </c>
      <c r="C36" s="21">
        <f>+'[1]Titolo2 SpeseIn C.Capit.Miss.'!$AF$61</f>
        <v>0</v>
      </c>
      <c r="D36" s="21">
        <f>+'[1]Titolo2 SpeseIn C.Capit.Miss.'!$AF$88</f>
        <v>0</v>
      </c>
      <c r="E36" s="21">
        <f>+'[1]Titolo2 SpeseIn C.Capit.Miss.'!$AF$140</f>
        <v>0</v>
      </c>
      <c r="F36" s="21">
        <f t="shared" si="10"/>
        <v>0</v>
      </c>
    </row>
    <row r="37" spans="2:6" ht="16.2" thickBot="1">
      <c r="B37" s="6" t="s">
        <v>8</v>
      </c>
      <c r="C37" s="62">
        <f>SUM(C35:C36)</f>
        <v>0</v>
      </c>
      <c r="D37" s="62">
        <f t="shared" ref="D37:E37" si="11">SUM(D35:D36)</f>
        <v>0</v>
      </c>
      <c r="E37" s="62">
        <f t="shared" si="11"/>
        <v>0</v>
      </c>
      <c r="F37" s="63">
        <f t="shared" si="10"/>
        <v>0</v>
      </c>
    </row>
    <row r="38" spans="2:6" ht="15.6">
      <c r="B38" s="29"/>
      <c r="C38" s="30"/>
      <c r="D38" s="30"/>
      <c r="E38" s="30"/>
      <c r="F38" s="30"/>
    </row>
    <row r="40" spans="2:6">
      <c r="B40" s="57" t="s">
        <v>62</v>
      </c>
      <c r="C40" s="57"/>
      <c r="D40" s="57"/>
      <c r="E40" s="57"/>
      <c r="F40" s="57"/>
    </row>
    <row r="41" spans="2:6" ht="31.2">
      <c r="B41" s="24" t="s">
        <v>42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6">
      <c r="B42" s="1" t="s">
        <v>38</v>
      </c>
      <c r="C42" s="21">
        <f>SUM(C28,C35)</f>
        <v>0</v>
      </c>
      <c r="D42" s="21">
        <f t="shared" ref="D42:E42" si="12">SUM(D28,D35)</f>
        <v>62</v>
      </c>
      <c r="E42" s="21">
        <f t="shared" si="12"/>
        <v>0</v>
      </c>
      <c r="F42" s="21">
        <f t="shared" ref="F42:F44" si="13">SUM(C42:E42)</f>
        <v>62</v>
      </c>
    </row>
    <row r="43" spans="2:6" ht="16.2" thickBot="1">
      <c r="B43" s="1" t="s">
        <v>38</v>
      </c>
      <c r="C43" s="21">
        <f>SUM(C29,C36)</f>
        <v>0</v>
      </c>
      <c r="D43" s="21">
        <f t="shared" ref="D43:E43" si="14">SUM(D29,D36)</f>
        <v>0</v>
      </c>
      <c r="E43" s="21">
        <f t="shared" si="14"/>
        <v>0</v>
      </c>
      <c r="F43" s="21">
        <f t="shared" si="13"/>
        <v>0</v>
      </c>
    </row>
    <row r="44" spans="2:6" ht="16.2" thickBot="1">
      <c r="B44" s="6" t="s">
        <v>8</v>
      </c>
      <c r="C44" s="62">
        <f>SUM(C42:C43)</f>
        <v>0</v>
      </c>
      <c r="D44" s="62">
        <f t="shared" ref="D44:E44" si="15">SUM(D42:D43)</f>
        <v>62</v>
      </c>
      <c r="E44" s="62">
        <f t="shared" si="15"/>
        <v>0</v>
      </c>
      <c r="F44" s="63">
        <f t="shared" si="13"/>
        <v>62</v>
      </c>
    </row>
    <row r="45" spans="2:6" ht="15.6">
      <c r="B45" s="29"/>
      <c r="C45" s="30"/>
      <c r="D45" s="30"/>
      <c r="E45" s="30"/>
      <c r="F45" s="30"/>
    </row>
    <row r="46" spans="2:6" ht="15.6">
      <c r="B46" s="29"/>
      <c r="C46" s="30"/>
      <c r="D46" s="30"/>
      <c r="E46" s="30"/>
      <c r="F46" s="30"/>
    </row>
    <row r="47" spans="2:6">
      <c r="B47" s="57" t="s">
        <v>25</v>
      </c>
      <c r="C47" s="57"/>
      <c r="D47" s="57"/>
      <c r="E47" s="57"/>
      <c r="F47" s="57"/>
    </row>
    <row r="48" spans="2:6" ht="31.2">
      <c r="B48" s="24" t="s">
        <v>41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6">
      <c r="B49" s="1" t="s">
        <v>38</v>
      </c>
      <c r="C49" s="21">
        <f>+'[1]Titolo2 SpeseIn C.Capit.Miss.'!$AR$61</f>
        <v>0</v>
      </c>
      <c r="D49" s="21">
        <f>+'[1]Titolo2 SpeseIn C.Capit.Miss.'!$AR$88</f>
        <v>168</v>
      </c>
      <c r="E49" s="21">
        <f>+'[1]Titolo2 SpeseIn C.Capit.Miss.'!$AR$140</f>
        <v>0</v>
      </c>
      <c r="F49" s="21">
        <f t="shared" ref="F49:F51" si="16">SUM(C49:E49)</f>
        <v>168</v>
      </c>
    </row>
    <row r="50" spans="2:6" ht="16.2" thickBot="1">
      <c r="B50" s="1" t="s">
        <v>38</v>
      </c>
      <c r="C50" s="21">
        <f>+'[1]Titolo2 SpeseIn C.Capit.Miss.'!$AT$61</f>
        <v>0</v>
      </c>
      <c r="D50" s="21">
        <f>+'[1]Titolo2 SpeseIn C.Capit.Miss.'!$AT$88</f>
        <v>0</v>
      </c>
      <c r="E50" s="21">
        <f>+'[1]Titolo2 SpeseIn C.Capit.Miss.'!$AT$140</f>
        <v>0</v>
      </c>
      <c r="F50" s="21">
        <f t="shared" si="16"/>
        <v>0</v>
      </c>
    </row>
    <row r="51" spans="2:6" ht="16.2" thickBot="1">
      <c r="B51" s="6" t="s">
        <v>8</v>
      </c>
      <c r="C51" s="62">
        <f>SUM(C49:C50)</f>
        <v>0</v>
      </c>
      <c r="D51" s="62">
        <f t="shared" ref="D51:E51" si="17">SUM(D49:D50)</f>
        <v>168</v>
      </c>
      <c r="E51" s="62">
        <f t="shared" si="17"/>
        <v>0</v>
      </c>
      <c r="F51" s="63">
        <f t="shared" si="16"/>
        <v>168</v>
      </c>
    </row>
    <row r="52" spans="2:6" ht="15.6">
      <c r="B52" s="29"/>
      <c r="C52" s="30"/>
      <c r="D52" s="30"/>
      <c r="E52" s="30"/>
      <c r="F52" s="30"/>
    </row>
    <row r="54" spans="2:6">
      <c r="B54" s="57" t="s">
        <v>82</v>
      </c>
      <c r="C54" s="57"/>
      <c r="D54" s="57"/>
      <c r="E54" s="57"/>
      <c r="F54" s="57"/>
    </row>
    <row r="55" spans="2:6" ht="31.2">
      <c r="B55" s="24" t="s">
        <v>41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6">
      <c r="B56" s="1" t="s">
        <v>38</v>
      </c>
      <c r="C56" s="21">
        <f>+'[1]Titolo2 SpeseIn C.Capit.Miss.'!$AY$61</f>
        <v>0</v>
      </c>
      <c r="D56" s="21">
        <f>+'[1]Titolo2 SpeseIn C.Capit.Miss.'!$AY$88</f>
        <v>0</v>
      </c>
      <c r="E56" s="21">
        <f>+'[1]Titolo2 SpeseIn C.Capit.Miss.'!$AY$140</f>
        <v>0</v>
      </c>
      <c r="F56" s="21">
        <f t="shared" ref="F56:F58" si="18">SUM(C56:E56)</f>
        <v>0</v>
      </c>
    </row>
    <row r="57" spans="2:6" ht="16.2" thickBot="1">
      <c r="B57" s="1" t="s">
        <v>38</v>
      </c>
      <c r="C57" s="21">
        <f>+'[1]Titolo2 SpeseIn C.Capit.Miss.'!$BA$61</f>
        <v>0</v>
      </c>
      <c r="D57" s="21">
        <f>+'[1]Titolo2 SpeseIn C.Capit.Miss.'!$BA$88</f>
        <v>0</v>
      </c>
      <c r="E57" s="21">
        <f>+'[1]Titolo2 SpeseIn C.Capit.Miss.'!$BA$140</f>
        <v>0</v>
      </c>
      <c r="F57" s="21">
        <f t="shared" si="18"/>
        <v>0</v>
      </c>
    </row>
    <row r="58" spans="2:6" ht="16.2" thickBot="1">
      <c r="B58" s="6" t="s">
        <v>8</v>
      </c>
      <c r="C58" s="62">
        <f>SUM(C56:C57)</f>
        <v>0</v>
      </c>
      <c r="D58" s="62">
        <f t="shared" ref="D58:E58" si="19">SUM(D56:D57)</f>
        <v>0</v>
      </c>
      <c r="E58" s="62">
        <f t="shared" si="19"/>
        <v>0</v>
      </c>
      <c r="F58" s="63">
        <f t="shared" si="18"/>
        <v>0</v>
      </c>
    </row>
    <row r="59" spans="2:6" ht="15.6">
      <c r="B59" s="29"/>
      <c r="C59" s="30"/>
      <c r="D59" s="30"/>
      <c r="E59" s="30"/>
      <c r="F59" s="30"/>
    </row>
    <row r="61" spans="2:6">
      <c r="B61" s="57" t="s">
        <v>83</v>
      </c>
      <c r="C61" s="57"/>
      <c r="D61" s="57"/>
      <c r="E61" s="57"/>
      <c r="F61" s="57"/>
    </row>
    <row r="62" spans="2:6" ht="31.2">
      <c r="B62" s="24" t="s">
        <v>41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6">
      <c r="B63" s="1" t="s">
        <v>38</v>
      </c>
      <c r="C63" s="21">
        <f>SUM(C49,C56)</f>
        <v>0</v>
      </c>
      <c r="D63" s="21">
        <f t="shared" ref="D63:E63" si="20">SUM(D49,D56)</f>
        <v>168</v>
      </c>
      <c r="E63" s="21">
        <f t="shared" si="20"/>
        <v>0</v>
      </c>
      <c r="F63" s="21">
        <f t="shared" ref="F63:F65" si="21">SUM(C63:E63)</f>
        <v>168</v>
      </c>
    </row>
    <row r="64" spans="2:6" ht="16.2" thickBot="1">
      <c r="B64" s="1" t="s">
        <v>38</v>
      </c>
      <c r="C64" s="21">
        <f>SUM(C50,C57)</f>
        <v>0</v>
      </c>
      <c r="D64" s="21">
        <f t="shared" ref="D64:E64" si="22">SUM(D50,D57)</f>
        <v>0</v>
      </c>
      <c r="E64" s="21">
        <f t="shared" si="22"/>
        <v>0</v>
      </c>
      <c r="F64" s="21">
        <f t="shared" si="21"/>
        <v>0</v>
      </c>
    </row>
    <row r="65" spans="2:6" ht="16.2" thickBot="1">
      <c r="B65" s="6" t="s">
        <v>8</v>
      </c>
      <c r="C65" s="62">
        <f>SUM(C63:C64)</f>
        <v>0</v>
      </c>
      <c r="D65" s="62">
        <f t="shared" ref="D65:E65" si="23">SUM(D63:D64)</f>
        <v>168</v>
      </c>
      <c r="E65" s="62">
        <f t="shared" si="23"/>
        <v>0</v>
      </c>
      <c r="F65" s="63">
        <f t="shared" si="21"/>
        <v>168</v>
      </c>
    </row>
    <row r="66" spans="2:6" ht="15.6">
      <c r="B66" s="29"/>
      <c r="C66" s="30"/>
      <c r="D66" s="30"/>
      <c r="E66" s="30"/>
      <c r="F66" s="30"/>
    </row>
    <row r="67" spans="2:6" ht="15.6">
      <c r="B67" s="29"/>
      <c r="C67" s="30"/>
      <c r="D67" s="30"/>
      <c r="E67" s="30"/>
      <c r="F67" s="30"/>
    </row>
    <row r="68" spans="2:6">
      <c r="B68" s="57" t="s">
        <v>84</v>
      </c>
      <c r="C68" s="57"/>
      <c r="D68" s="57"/>
      <c r="E68" s="57"/>
      <c r="F68" s="57"/>
    </row>
    <row r="69" spans="2:6" ht="31.2">
      <c r="B69" s="24" t="s">
        <v>41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6">
      <c r="B70" s="1" t="s">
        <v>38</v>
      </c>
      <c r="C70" s="21">
        <f>+'[1]Titolo2 SpeseIn C.Capit.Miss.'!$BM$61</f>
        <v>0</v>
      </c>
      <c r="D70" s="21">
        <f>+'[1]Titolo2 SpeseIn C.Capit.Miss.'!$BM$88</f>
        <v>230</v>
      </c>
      <c r="E70" s="21">
        <f>+'[1]Titolo2 SpeseIn C.Capit.Miss.'!$BM$140</f>
        <v>0</v>
      </c>
      <c r="F70" s="21">
        <f>SUM(C70,D70,E70)</f>
        <v>230</v>
      </c>
    </row>
    <row r="71" spans="2:6" ht="16.2" thickBot="1">
      <c r="B71" s="1" t="s">
        <v>38</v>
      </c>
      <c r="C71" s="21">
        <f>+'[1]Titolo2 SpeseIn C.Capit.Miss.'!$BO$61</f>
        <v>0</v>
      </c>
      <c r="D71" s="21">
        <f>+'[1]Titolo2 SpeseIn C.Capit.Miss.'!$BO$88</f>
        <v>0</v>
      </c>
      <c r="E71" s="21">
        <f>+'[1]Titolo2 SpeseIn C.Capit.Miss.'!$BO$140</f>
        <v>0</v>
      </c>
      <c r="F71" s="21">
        <f t="shared" ref="F71:F72" si="24">SUM(C71:E71)</f>
        <v>0</v>
      </c>
    </row>
    <row r="72" spans="2:6" ht="16.2" thickBot="1">
      <c r="B72" s="6" t="s">
        <v>8</v>
      </c>
      <c r="C72" s="62">
        <f>SUM(C70:C71)</f>
        <v>0</v>
      </c>
      <c r="D72" s="62">
        <f t="shared" ref="D72:E72" si="25">SUM(D70:D71)</f>
        <v>230</v>
      </c>
      <c r="E72" s="62">
        <f t="shared" si="25"/>
        <v>0</v>
      </c>
      <c r="F72" s="63">
        <f t="shared" si="24"/>
        <v>230</v>
      </c>
    </row>
    <row r="73" spans="2:6" ht="15.6">
      <c r="B73" s="29"/>
      <c r="C73" s="30"/>
      <c r="D73" s="30"/>
      <c r="E73" s="30"/>
      <c r="F73" s="30"/>
    </row>
    <row r="75" spans="2:6" ht="34.5" customHeight="1">
      <c r="B75" s="58" t="s">
        <v>85</v>
      </c>
      <c r="C75" s="58"/>
      <c r="D75" s="58"/>
      <c r="E75" s="58"/>
      <c r="F75" s="58"/>
    </row>
    <row r="76" spans="2:6" ht="31.2">
      <c r="B76" s="24" t="s">
        <v>41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6">
      <c r="B77" s="1" t="s">
        <v>38</v>
      </c>
      <c r="C77" s="21">
        <f>+'[1]Titolo2 SpeseIn C.Capit.Miss.'!$BT$61</f>
        <v>0</v>
      </c>
      <c r="D77" s="21">
        <f>+'[1]Titolo2 SpeseIn C.Capit.Miss.'!$BT$88</f>
        <v>0</v>
      </c>
      <c r="E77" s="21">
        <f>+'[1]Titolo2 SpeseIn C.Capit.Miss.'!$BT$140</f>
        <v>0</v>
      </c>
      <c r="F77" s="21">
        <f t="shared" ref="F77:F79" si="26">SUM(C77:E77)</f>
        <v>0</v>
      </c>
    </row>
    <row r="78" spans="2:6" ht="16.2" thickBot="1">
      <c r="B78" s="1" t="s">
        <v>38</v>
      </c>
      <c r="C78" s="21">
        <f>+'[1]Titolo2 SpeseIn C.Capit.Miss.'!$BV$61</f>
        <v>0</v>
      </c>
      <c r="D78" s="21">
        <f>+'[1]Titolo2 SpeseIn C.Capit.Miss.'!$BV$88</f>
        <v>0</v>
      </c>
      <c r="E78" s="21">
        <f>+'[1]Titolo2 SpeseIn C.Capit.Miss.'!$BV$140</f>
        <v>0</v>
      </c>
      <c r="F78" s="21">
        <f t="shared" si="26"/>
        <v>0</v>
      </c>
    </row>
    <row r="79" spans="2:6" ht="16.2" thickBot="1">
      <c r="B79" s="6" t="s">
        <v>8</v>
      </c>
      <c r="C79" s="62">
        <f>SUM(C77:C78)</f>
        <v>0</v>
      </c>
      <c r="D79" s="62">
        <f t="shared" ref="D79:E79" si="27">SUM(D77:D78)</f>
        <v>0</v>
      </c>
      <c r="E79" s="62">
        <f t="shared" si="27"/>
        <v>0</v>
      </c>
      <c r="F79" s="63">
        <f t="shared" si="26"/>
        <v>0</v>
      </c>
    </row>
    <row r="80" spans="2:6" ht="15.6">
      <c r="B80" s="29"/>
      <c r="C80" s="30"/>
      <c r="D80" s="30"/>
      <c r="E80" s="30"/>
      <c r="F80" s="30"/>
    </row>
    <row r="82" spans="2:6">
      <c r="B82" s="57" t="s">
        <v>86</v>
      </c>
      <c r="C82" s="57"/>
      <c r="D82" s="57"/>
      <c r="E82" s="57"/>
      <c r="F82" s="57"/>
    </row>
    <row r="83" spans="2:6" ht="31.2">
      <c r="B83" s="24" t="s">
        <v>40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6">
      <c r="B84" s="1" t="s">
        <v>38</v>
      </c>
      <c r="C84" s="21">
        <f>SUM(C70,C77)</f>
        <v>0</v>
      </c>
      <c r="D84" s="21">
        <f t="shared" ref="D84:E84" si="28">SUM(D70,D77)</f>
        <v>230</v>
      </c>
      <c r="E84" s="21">
        <f t="shared" si="28"/>
        <v>0</v>
      </c>
      <c r="F84" s="21">
        <f t="shared" ref="F84:F86" si="29">SUM(C84:E84)</f>
        <v>230</v>
      </c>
    </row>
    <row r="85" spans="2:6" ht="16.2" thickBot="1">
      <c r="B85" s="1" t="s">
        <v>38</v>
      </c>
      <c r="C85" s="21">
        <f>SUM(C71,C78)</f>
        <v>0</v>
      </c>
      <c r="D85" s="21">
        <f t="shared" ref="D85:E85" si="30">SUM(D71,D78)</f>
        <v>0</v>
      </c>
      <c r="E85" s="21">
        <f t="shared" si="30"/>
        <v>0</v>
      </c>
      <c r="F85" s="21">
        <f t="shared" si="29"/>
        <v>0</v>
      </c>
    </row>
    <row r="86" spans="2:6" ht="16.2" thickBot="1">
      <c r="B86" s="6" t="s">
        <v>8</v>
      </c>
      <c r="C86" s="62">
        <f>SUM(C84:C85)</f>
        <v>0</v>
      </c>
      <c r="D86" s="62">
        <f t="shared" ref="D86:E86" si="31">SUM(D84:D85)</f>
        <v>230</v>
      </c>
      <c r="E86" s="62">
        <f t="shared" si="31"/>
        <v>0</v>
      </c>
      <c r="F86" s="63">
        <f t="shared" si="29"/>
        <v>230</v>
      </c>
    </row>
    <row r="87" spans="2:6">
      <c r="B87" s="23" t="s">
        <v>11</v>
      </c>
      <c r="C87" s="23"/>
      <c r="D87" s="23"/>
    </row>
    <row r="88" spans="2:6">
      <c r="B88" s="23" t="s">
        <v>29</v>
      </c>
      <c r="C88" s="23"/>
      <c r="D88" s="23"/>
    </row>
  </sheetData>
  <mergeCells count="13">
    <mergeCell ref="B26:F26"/>
    <mergeCell ref="B3:F3"/>
    <mergeCell ref="B5:F5"/>
    <mergeCell ref="B12:F12"/>
    <mergeCell ref="B19:F19"/>
    <mergeCell ref="B54:F54"/>
    <mergeCell ref="B33:F33"/>
    <mergeCell ref="B40:F40"/>
    <mergeCell ref="B47:F47"/>
    <mergeCell ref="B82:F82"/>
    <mergeCell ref="B61:F61"/>
    <mergeCell ref="B68:F68"/>
    <mergeCell ref="B75:F75"/>
  </mergeCells>
  <pageMargins left="0.70866141732283472" right="0.70866141732283472" top="1.8503937007874016" bottom="1.8897637795275593" header="0.31496062992125984" footer="0.31496062992125984"/>
  <pageSetup paperSize="8" scale="8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9"/>
  <sheetViews>
    <sheetView workbookViewId="0"/>
  </sheetViews>
  <sheetFormatPr defaultColWidth="8.88671875" defaultRowHeight="13.8"/>
  <cols>
    <col min="1" max="1" width="8.88671875" style="10"/>
    <col min="2" max="2" width="50.6640625" style="10" customWidth="1"/>
    <col min="3" max="4" width="26.6640625" style="10" customWidth="1"/>
    <col min="5" max="5" width="20.6640625" style="10" customWidth="1"/>
    <col min="6" max="6" width="30.6640625" style="10" customWidth="1"/>
    <col min="7" max="7" width="13.33203125" style="10" bestFit="1" customWidth="1"/>
    <col min="8" max="8" width="12.6640625" style="10" customWidth="1"/>
    <col min="9" max="9" width="13.5546875" style="10" customWidth="1"/>
    <col min="10" max="16384" width="8.88671875" style="10"/>
  </cols>
  <sheetData>
    <row r="2" spans="2:6">
      <c r="B2" s="2" t="s">
        <v>50</v>
      </c>
    </row>
    <row r="3" spans="2:6">
      <c r="B3" s="48"/>
      <c r="C3" s="49"/>
      <c r="D3" s="49"/>
      <c r="E3" s="49"/>
      <c r="F3" s="49"/>
    </row>
    <row r="4" spans="2:6">
      <c r="B4" s="46"/>
      <c r="C4" s="46"/>
      <c r="D4" s="46"/>
      <c r="E4" s="46"/>
      <c r="F4" s="46"/>
    </row>
    <row r="5" spans="2:6" ht="15" customHeight="1">
      <c r="B5" s="47" t="s">
        <v>14</v>
      </c>
      <c r="C5" s="47"/>
      <c r="D5" s="47"/>
      <c r="E5" s="47"/>
      <c r="F5" s="47"/>
    </row>
    <row r="6" spans="2:6" ht="42.6" customHeight="1" thickBot="1">
      <c r="B6" s="11" t="s">
        <v>44</v>
      </c>
      <c r="C6" s="12" t="s">
        <v>5</v>
      </c>
      <c r="D6" s="12" t="s">
        <v>6</v>
      </c>
      <c r="E6" s="12" t="s">
        <v>7</v>
      </c>
      <c r="F6" s="12" t="s">
        <v>10</v>
      </c>
    </row>
    <row r="7" spans="2:6" ht="16.2" thickBot="1">
      <c r="B7" s="15" t="s">
        <v>8</v>
      </c>
      <c r="C7" s="16">
        <f>'Tab. I.4.1A -Correnti-Miss. 10'!C13+'Tab. I.4.3A -Correnti-Miss.12'!C9+'Tab. I.4.5A -Correnti-AltriInt.'!C9</f>
        <v>1728018.36393</v>
      </c>
      <c r="D7" s="16">
        <f>'Tab. I.4.1A -Correnti-Miss. 10'!D13+'Tab. I.4.3A -Correnti-Miss.12'!D9+'Tab. I.4.5A -Correnti-AltriInt.'!D9</f>
        <v>1197874.9652890903</v>
      </c>
      <c r="E7" s="16">
        <f>'Tab. I.4.1A -Correnti-Miss. 10'!E13+'Tab. I.4.3A -Correnti-Miss.12'!E9+'Tab. I.4.5A -Correnti-AltriInt.'!E9</f>
        <v>873333.76776999992</v>
      </c>
      <c r="F7" s="60">
        <f t="shared" ref="F7:F8" si="0">SUM(C7:E7)</f>
        <v>3799227.0969890901</v>
      </c>
    </row>
    <row r="8" spans="2:6">
      <c r="C8" s="34"/>
      <c r="D8" s="34"/>
      <c r="E8" s="34"/>
      <c r="F8" s="34"/>
    </row>
    <row r="9" spans="2:6">
      <c r="B9" s="34"/>
      <c r="C9" s="34"/>
      <c r="D9" s="34"/>
      <c r="E9" s="34"/>
      <c r="F9" s="34"/>
    </row>
    <row r="10" spans="2:6">
      <c r="B10" s="47" t="s">
        <v>15</v>
      </c>
      <c r="C10" s="47"/>
      <c r="D10" s="47"/>
      <c r="E10" s="47"/>
      <c r="F10" s="47"/>
    </row>
    <row r="11" spans="2:6" ht="52.95" customHeight="1" thickBot="1">
      <c r="B11" s="11" t="s">
        <v>44</v>
      </c>
      <c r="C11" s="12" t="s">
        <v>5</v>
      </c>
      <c r="D11" s="12" t="s">
        <v>6</v>
      </c>
      <c r="E11" s="12" t="s">
        <v>7</v>
      </c>
      <c r="F11" s="12" t="s">
        <v>10</v>
      </c>
    </row>
    <row r="12" spans="2:6" ht="16.2" thickBot="1">
      <c r="B12" s="15" t="s">
        <v>8</v>
      </c>
      <c r="C12" s="16">
        <f>+'Tab. I.4.1A -Correnti-Miss. 10'!C23+'Tab. I.4.3A -Correnti-Miss.12'!C16+'Tab. I.4.5A -Correnti-AltriInt.'!C16</f>
        <v>164403.59888000001</v>
      </c>
      <c r="D12" s="16">
        <f>+'Tab. I.4.1A -Correnti-Miss. 10'!D23+'Tab. I.4.3A -Correnti-Miss.12'!D16+'Tab. I.4.5A -Correnti-AltriInt.'!D16</f>
        <v>54697.575420000001</v>
      </c>
      <c r="E12" s="16">
        <f>+'Tab. I.4.1A -Correnti-Miss. 10'!E23+'Tab. I.4.3A -Correnti-Miss.12'!E16+'Tab. I.4.5A -Correnti-AltriInt.'!E16</f>
        <v>217678.92499999999</v>
      </c>
      <c r="F12" s="60">
        <f t="shared" ref="F12" si="1">SUM(C12:E12)</f>
        <v>436780.0993</v>
      </c>
    </row>
    <row r="13" spans="2:6">
      <c r="C13" s="34"/>
      <c r="D13" s="34"/>
      <c r="E13" s="34"/>
      <c r="F13" s="34"/>
    </row>
    <row r="14" spans="2:6">
      <c r="B14" s="46" t="s">
        <v>9</v>
      </c>
      <c r="C14" s="46"/>
      <c r="D14" s="46"/>
      <c r="E14" s="46"/>
      <c r="F14" s="46"/>
    </row>
    <row r="15" spans="2:6">
      <c r="B15" s="17" t="s">
        <v>16</v>
      </c>
      <c r="C15" s="35"/>
      <c r="D15" s="35"/>
      <c r="E15" s="35"/>
      <c r="F15" s="35"/>
    </row>
    <row r="16" spans="2:6" ht="32.1" customHeight="1" thickBot="1">
      <c r="B16" s="11" t="s">
        <v>44</v>
      </c>
      <c r="C16" s="12"/>
      <c r="D16" s="12" t="s">
        <v>6</v>
      </c>
      <c r="E16" s="12" t="s">
        <v>7</v>
      </c>
      <c r="F16" s="12" t="s">
        <v>10</v>
      </c>
    </row>
    <row r="17" spans="2:6" ht="16.2" thickBot="1">
      <c r="B17" s="15" t="s">
        <v>8</v>
      </c>
      <c r="C17" s="16">
        <f>'Tab. I.4.1A -Correnti-Miss. 10'!C33+'Tab. I.4.3A -Correnti-Miss.12'!C23+'Tab. I.4.5A -Correnti-AltriInt.'!C23</f>
        <v>1892421.9628100002</v>
      </c>
      <c r="D17" s="16">
        <f>'Tab. I.4.1A -Correnti-Miss. 10'!D33+'Tab. I.4.3A -Correnti-Miss.12'!D23+'Tab. I.4.5A -Correnti-AltriInt.'!D23</f>
        <v>1252572.5407090902</v>
      </c>
      <c r="E17" s="16">
        <f>'Tab. I.4.1A -Correnti-Miss. 10'!E33+'Tab. I.4.3A -Correnti-Miss.12'!E23+'Tab. I.4.5A -Correnti-AltriInt.'!E23</f>
        <v>1091012.6927699998</v>
      </c>
      <c r="F17" s="60">
        <f t="shared" ref="F17:F18" si="2">SUM(C17:E17)</f>
        <v>4236007.1962890904</v>
      </c>
    </row>
    <row r="18" spans="2:6">
      <c r="B18" s="36"/>
      <c r="C18" s="34"/>
      <c r="D18" s="34"/>
      <c r="E18" s="34"/>
      <c r="F18" s="34"/>
    </row>
    <row r="19" spans="2:6">
      <c r="B19" s="46"/>
      <c r="C19" s="46"/>
      <c r="D19" s="46"/>
      <c r="E19" s="46"/>
      <c r="F19" s="46"/>
    </row>
    <row r="20" spans="2:6">
      <c r="B20" s="47" t="s">
        <v>12</v>
      </c>
      <c r="C20" s="47"/>
      <c r="D20" s="47"/>
      <c r="E20" s="47"/>
      <c r="F20" s="47"/>
    </row>
    <row r="21" spans="2:6" ht="31.8" thickBot="1">
      <c r="B21" s="11" t="s">
        <v>44</v>
      </c>
      <c r="C21" s="12" t="s">
        <v>5</v>
      </c>
      <c r="D21" s="12" t="s">
        <v>6</v>
      </c>
      <c r="E21" s="12" t="s">
        <v>7</v>
      </c>
      <c r="F21" s="12" t="s">
        <v>10</v>
      </c>
    </row>
    <row r="22" spans="2:6" ht="16.2" thickBot="1">
      <c r="B22" s="15" t="s">
        <v>8</v>
      </c>
      <c r="C22" s="16">
        <f>'Tab. I.4.1A -Correnti-Miss. 10'!C43+'Tab. I.4.3A -Correnti-Miss.12'!C30+'Tab. I.4.5A -Correnti-AltriInt.'!C30</f>
        <v>1399175.0179499998</v>
      </c>
      <c r="D22" s="16">
        <f>'Tab. I.4.1A -Correnti-Miss. 10'!D43+'Tab. I.4.3A -Correnti-Miss.12'!D30+'Tab. I.4.5A -Correnti-AltriInt.'!D30</f>
        <v>910829.95726159005</v>
      </c>
      <c r="E22" s="16">
        <f>'Tab. I.4.1A -Correnti-Miss. 10'!E43+'Tab. I.4.3A -Correnti-Miss.12'!E30+'Tab. I.4.5A -Correnti-AltriInt.'!E30</f>
        <v>447454.42447999993</v>
      </c>
      <c r="F22" s="60">
        <f t="shared" ref="F22:F23" si="3">SUM(C22:E22)</f>
        <v>2757459.3996915896</v>
      </c>
    </row>
    <row r="23" spans="2:6">
      <c r="C23" s="34"/>
      <c r="D23" s="34"/>
      <c r="E23" s="34"/>
      <c r="F23" s="34"/>
    </row>
    <row r="24" spans="2:6">
      <c r="B24" s="46"/>
      <c r="C24" s="46"/>
      <c r="D24" s="46"/>
      <c r="E24" s="46"/>
      <c r="F24" s="46"/>
    </row>
    <row r="25" spans="2:6">
      <c r="B25" s="42" t="s">
        <v>22</v>
      </c>
      <c r="C25" s="42"/>
      <c r="D25" s="42"/>
      <c r="E25" s="42"/>
      <c r="F25" s="42"/>
    </row>
    <row r="26" spans="2:6" ht="31.8" thickBot="1">
      <c r="B26" s="11" t="s">
        <v>44</v>
      </c>
      <c r="C26" s="12" t="s">
        <v>5</v>
      </c>
      <c r="D26" s="12" t="s">
        <v>6</v>
      </c>
      <c r="E26" s="12" t="s">
        <v>7</v>
      </c>
      <c r="F26" s="12" t="s">
        <v>10</v>
      </c>
    </row>
    <row r="27" spans="2:6" ht="16.2" thickBot="1">
      <c r="B27" s="15" t="s">
        <v>8</v>
      </c>
      <c r="C27" s="16">
        <f>'Tab. I.4.1A -Correnti-Miss. 10'!C53+'Tab. I.4.3A -Correnti-Miss.12'!C37+'Tab. I.4.5A -Correnti-AltriInt.'!C37</f>
        <v>98066.625379999998</v>
      </c>
      <c r="D27" s="16">
        <f>'Tab. I.4.1A -Correnti-Miss. 10'!D53+'Tab. I.4.3A -Correnti-Miss.12'!D37+'Tab. I.4.5A -Correnti-AltriInt.'!D37</f>
        <v>33886.491089999996</v>
      </c>
      <c r="E27" s="16">
        <f>'Tab. I.4.1A -Correnti-Miss. 10'!E53+'Tab. I.4.3A -Correnti-Miss.12'!E37+'Tab. I.4.5A -Correnti-AltriInt.'!E37</f>
        <v>175497.61913000004</v>
      </c>
      <c r="F27" s="60">
        <f t="shared" ref="F27:F28" si="4">SUM(C27:E27)</f>
        <v>307450.73560000001</v>
      </c>
    </row>
    <row r="28" spans="2:6">
      <c r="C28" s="34"/>
      <c r="D28" s="34"/>
      <c r="E28" s="34"/>
      <c r="F28" s="34"/>
    </row>
    <row r="29" spans="2:6">
      <c r="C29" s="37"/>
      <c r="D29" s="37"/>
      <c r="E29" s="37"/>
      <c r="F29" s="37"/>
    </row>
    <row r="30" spans="2:6">
      <c r="B30" s="47" t="s">
        <v>17</v>
      </c>
      <c r="C30" s="47"/>
      <c r="D30" s="47"/>
      <c r="E30" s="47"/>
      <c r="F30" s="47"/>
    </row>
    <row r="31" spans="2:6" ht="31.8" thickBot="1">
      <c r="B31" s="11" t="s">
        <v>44</v>
      </c>
      <c r="C31" s="12" t="s">
        <v>5</v>
      </c>
      <c r="D31" s="12" t="s">
        <v>6</v>
      </c>
      <c r="E31" s="12" t="s">
        <v>7</v>
      </c>
      <c r="F31" s="12" t="s">
        <v>10</v>
      </c>
    </row>
    <row r="32" spans="2:6" ht="16.2" thickBot="1">
      <c r="B32" s="15" t="s">
        <v>8</v>
      </c>
      <c r="C32" s="16">
        <f>'Tab. I.4.1A -Correnti-Miss. 10'!C63+'Tab. I.4.3A -Correnti-Miss.12'!C44+'Tab. I.4.5A -Correnti-AltriInt.'!C44</f>
        <v>1497241.6433299996</v>
      </c>
      <c r="D32" s="16">
        <f>'Tab. I.4.1A -Correnti-Miss. 10'!D63+'Tab. I.4.3A -Correnti-Miss.12'!D44+'Tab. I.4.5A -Correnti-AltriInt.'!D44</f>
        <v>944716.4483515902</v>
      </c>
      <c r="E32" s="16">
        <f>'Tab. I.4.1A -Correnti-Miss. 10'!E63+'Tab. I.4.3A -Correnti-Miss.12'!E44+'Tab. I.4.5A -Correnti-AltriInt.'!E44</f>
        <v>622952.04360999994</v>
      </c>
      <c r="F32" s="60">
        <f t="shared" ref="F32:F33" si="5">SUM(C32:E32)</f>
        <v>3064910.1352915899</v>
      </c>
    </row>
    <row r="33" spans="2:7">
      <c r="B33" s="36"/>
      <c r="C33" s="34"/>
      <c r="D33" s="34"/>
      <c r="E33" s="34"/>
      <c r="F33" s="34"/>
    </row>
    <row r="34" spans="2:7">
      <c r="B34" s="46" t="s">
        <v>9</v>
      </c>
      <c r="C34" s="46"/>
      <c r="D34" s="46"/>
      <c r="E34" s="46"/>
      <c r="F34" s="46"/>
    </row>
    <row r="35" spans="2:7">
      <c r="B35" s="47" t="s">
        <v>18</v>
      </c>
      <c r="C35" s="47"/>
      <c r="D35" s="47"/>
      <c r="E35" s="47"/>
      <c r="F35" s="47"/>
    </row>
    <row r="36" spans="2:7" ht="31.8" thickBot="1">
      <c r="B36" s="11" t="s">
        <v>44</v>
      </c>
      <c r="C36" s="12" t="s">
        <v>5</v>
      </c>
      <c r="D36" s="12" t="s">
        <v>6</v>
      </c>
      <c r="E36" s="12" t="s">
        <v>7</v>
      </c>
      <c r="F36" s="12" t="s">
        <v>10</v>
      </c>
    </row>
    <row r="37" spans="2:7" ht="16.2" thickBot="1">
      <c r="B37" s="15" t="s">
        <v>8</v>
      </c>
      <c r="C37" s="16">
        <f>'Tab. I.4.1A -Correnti-Miss. 10'!C73+'Tab. I.4.3A -Correnti-Miss.12'!C51+'Tab. I.4.5A -Correnti-AltriInt.'!C51</f>
        <v>300044.84854000004</v>
      </c>
      <c r="D37" s="16">
        <f>'Tab. I.4.1A -Correnti-Miss. 10'!D73+'Tab. I.4.3A -Correnti-Miss.12'!D51+'Tab. I.4.5A -Correnti-AltriInt.'!D51</f>
        <v>179856.22572385997</v>
      </c>
      <c r="E37" s="16">
        <f>'Tab. I.4.1A -Correnti-Miss. 10'!E73+'Tab. I.4.3A -Correnti-Miss.12'!E51+'Tab. I.4.5A -Correnti-AltriInt.'!E51</f>
        <v>371673.18745000003</v>
      </c>
      <c r="F37" s="60">
        <f t="shared" ref="F37:F38" si="6">SUM(C37:E37)</f>
        <v>851574.26171386009</v>
      </c>
      <c r="G37" s="37" t="s">
        <v>9</v>
      </c>
    </row>
    <row r="38" spans="2:7" ht="16.2" thickBot="1">
      <c r="C38" s="34"/>
      <c r="D38" s="34"/>
      <c r="E38" s="34"/>
      <c r="F38" s="64"/>
      <c r="G38" s="37" t="s">
        <v>9</v>
      </c>
    </row>
    <row r="39" spans="2:7">
      <c r="B39" s="46"/>
      <c r="C39" s="46"/>
      <c r="D39" s="46"/>
      <c r="E39" s="46"/>
      <c r="F39" s="46"/>
      <c r="G39" s="37" t="s">
        <v>9</v>
      </c>
    </row>
    <row r="40" spans="2:7">
      <c r="B40" s="17" t="s">
        <v>19</v>
      </c>
      <c r="C40" s="17"/>
      <c r="D40" s="17"/>
      <c r="E40" s="17"/>
      <c r="F40" s="17"/>
    </row>
    <row r="41" spans="2:7" ht="31.8" thickBot="1">
      <c r="B41" s="11" t="s">
        <v>44</v>
      </c>
      <c r="C41" s="12" t="s">
        <v>5</v>
      </c>
      <c r="D41" s="12" t="s">
        <v>6</v>
      </c>
      <c r="E41" s="12" t="s">
        <v>7</v>
      </c>
      <c r="F41" s="12" t="s">
        <v>10</v>
      </c>
    </row>
    <row r="42" spans="2:7" ht="16.2" thickBot="1">
      <c r="B42" s="15" t="s">
        <v>8</v>
      </c>
      <c r="C42" s="16">
        <f>+'Tab. I.4.1A -Correnti-Miss. 10'!C83+'Tab. I.4.3A -Correnti-Miss.12'!C58+'Tab. I.4.5A -Correnti-AltriInt.'!C58</f>
        <v>24001.274970000002</v>
      </c>
      <c r="D42" s="16">
        <f>'Tab. I.4.1A -Correnti-Miss. 10'!D83+'Tab. I.4.3A -Correnti-Miss.12'!D58+'Tab. I.4.5A -Correnti-AltriInt.'!D58</f>
        <v>12015.546170000001</v>
      </c>
      <c r="E42" s="16">
        <f>'Tab. I.4.1A -Correnti-Miss. 10'!E83+'Tab. I.4.3A -Correnti-Miss.12'!E58+'Tab. I.4.5A -Correnti-AltriInt.'!E58</f>
        <v>162345.76313999997</v>
      </c>
      <c r="F42" s="60">
        <f t="shared" ref="F42:F43" si="7">SUM(C42:E42)</f>
        <v>198362.58427999995</v>
      </c>
      <c r="G42" s="37" t="s">
        <v>9</v>
      </c>
    </row>
    <row r="43" spans="2:7">
      <c r="C43" s="34"/>
      <c r="D43" s="34"/>
      <c r="E43" s="34"/>
      <c r="F43" s="34"/>
    </row>
    <row r="44" spans="2:7">
      <c r="C44" s="37"/>
      <c r="D44" s="37"/>
      <c r="E44" s="37"/>
      <c r="F44" s="37"/>
    </row>
    <row r="45" spans="2:7">
      <c r="B45" s="47" t="s">
        <v>20</v>
      </c>
      <c r="C45" s="47"/>
      <c r="D45" s="47"/>
      <c r="E45" s="47"/>
      <c r="F45" s="47"/>
    </row>
    <row r="46" spans="2:7" ht="31.8" thickBot="1">
      <c r="B46" s="11" t="s">
        <v>44</v>
      </c>
      <c r="C46" s="12" t="s">
        <v>5</v>
      </c>
      <c r="D46" s="12" t="s">
        <v>6</v>
      </c>
      <c r="E46" s="12" t="s">
        <v>7</v>
      </c>
      <c r="F46" s="12" t="s">
        <v>10</v>
      </c>
    </row>
    <row r="47" spans="2:7" ht="16.2" thickBot="1">
      <c r="B47" s="15" t="s">
        <v>8</v>
      </c>
      <c r="C47" s="16">
        <f>'Tab. I.4.1A -Correnti-Miss. 10'!C93+'Tab. I.4.3A -Correnti-Miss.12'!C65+'Tab. I.4.5A -Correnti-AltriInt.'!C65</f>
        <v>324046.12351000006</v>
      </c>
      <c r="D47" s="16">
        <f>'Tab. I.4.1A -Correnti-Miss. 10'!D93+'Tab. I.4.3A -Correnti-Miss.12'!D65+'Tab. I.4.5A -Correnti-AltriInt.'!D65</f>
        <v>191871.77189385999</v>
      </c>
      <c r="E47" s="16">
        <f>'Tab. I.4.1A -Correnti-Miss. 10'!E93+'Tab. I.4.3A -Correnti-Miss.12'!E65+'Tab. I.4.5A -Correnti-AltriInt.'!E65</f>
        <v>534018.95059000002</v>
      </c>
      <c r="F47" s="60">
        <f t="shared" ref="F47:F48" si="8">SUM(C47:E47)</f>
        <v>1049936.8459938602</v>
      </c>
    </row>
    <row r="48" spans="2:7">
      <c r="B48" s="36"/>
      <c r="C48" s="34"/>
      <c r="D48" s="34"/>
      <c r="E48" s="34"/>
      <c r="F48" s="34"/>
    </row>
    <row r="49" spans="2:9">
      <c r="B49" s="46"/>
      <c r="C49" s="46"/>
      <c r="D49" s="46"/>
      <c r="E49" s="46"/>
      <c r="F49" s="46"/>
    </row>
    <row r="50" spans="2:9">
      <c r="B50" s="47" t="s">
        <v>13</v>
      </c>
      <c r="C50" s="47"/>
      <c r="D50" s="47"/>
      <c r="E50" s="47"/>
      <c r="F50" s="47"/>
    </row>
    <row r="51" spans="2:9" ht="31.8" thickBot="1">
      <c r="B51" s="11" t="s">
        <v>44</v>
      </c>
      <c r="C51" s="12" t="s">
        <v>5</v>
      </c>
      <c r="D51" s="12" t="s">
        <v>6</v>
      </c>
      <c r="E51" s="12" t="s">
        <v>7</v>
      </c>
      <c r="F51" s="12" t="s">
        <v>10</v>
      </c>
    </row>
    <row r="52" spans="2:9" ht="16.2" thickBot="1">
      <c r="B52" s="15" t="s">
        <v>8</v>
      </c>
      <c r="C52" s="16">
        <f>+'Tab. I.4.1A -Correnti-Miss. 10'!C103+'Tab. I.4.3A -Correnti-Miss.12'!C72+'Tab. I.4.5A -Correnti-AltriInt.'!C72</f>
        <v>1699219.8664899999</v>
      </c>
      <c r="D52" s="16">
        <f>'Tab. I.4.1A -Correnti-Miss. 10'!D103+'Tab. I.4.3A -Correnti-Miss.12'!D72+'Tab. I.4.5A -Correnti-AltriInt.'!D72</f>
        <v>1090686.1829854501</v>
      </c>
      <c r="E52" s="16">
        <f>'Tab. I.4.1A -Correnti-Miss. 10'!E103+'Tab. I.4.3A -Correnti-Miss.12'!E72+'Tab. I.4.5A -Correnti-AltriInt.'!E72</f>
        <v>819127.61193000013</v>
      </c>
      <c r="F52" s="60">
        <f t="shared" ref="F52:F53" si="9">SUM(C52:E52)</f>
        <v>3609033.6614054502</v>
      </c>
      <c r="G52" s="37"/>
    </row>
    <row r="53" spans="2:9" ht="16.2" thickBot="1">
      <c r="C53" s="34"/>
      <c r="D53" s="34"/>
      <c r="E53" s="34"/>
      <c r="F53" s="64"/>
    </row>
    <row r="54" spans="2:9">
      <c r="B54" s="46"/>
      <c r="C54" s="46"/>
      <c r="D54" s="46"/>
      <c r="E54" s="46"/>
      <c r="F54" s="46"/>
    </row>
    <row r="55" spans="2:9">
      <c r="B55" s="17" t="s">
        <v>23</v>
      </c>
      <c r="C55" s="17"/>
      <c r="D55" s="17"/>
      <c r="E55" s="17"/>
      <c r="F55" s="17"/>
    </row>
    <row r="56" spans="2:9" ht="31.8" thickBot="1">
      <c r="B56" s="11" t="s">
        <v>44</v>
      </c>
      <c r="C56" s="12" t="s">
        <v>5</v>
      </c>
      <c r="D56" s="12" t="s">
        <v>6</v>
      </c>
      <c r="E56" s="12" t="s">
        <v>7</v>
      </c>
      <c r="F56" s="12" t="s">
        <v>10</v>
      </c>
    </row>
    <row r="57" spans="2:9" ht="16.2" thickBot="1">
      <c r="B57" s="15" t="s">
        <v>8</v>
      </c>
      <c r="C57" s="16">
        <f>SUM(C27,C42)</f>
        <v>122067.90035</v>
      </c>
      <c r="D57" s="16">
        <f>'Tab. I.4.1A -Correnti-Miss. 10'!D113+'Tab. I.4.3A -Correnti-Miss.12'!D79+'Tab. I.4.5A -Correnti-AltriInt.'!D79</f>
        <v>45902.037260000005</v>
      </c>
      <c r="E57" s="16">
        <f>SUM(E27,E42)</f>
        <v>337843.38227</v>
      </c>
      <c r="F57" s="60">
        <f t="shared" ref="F57:F58" si="10">SUM(C57:E57)</f>
        <v>505813.31987999997</v>
      </c>
      <c r="G57" s="37"/>
      <c r="H57" s="37"/>
      <c r="I57" s="37"/>
    </row>
    <row r="58" spans="2:9">
      <c r="C58" s="34"/>
      <c r="D58" s="34"/>
      <c r="E58" s="34"/>
      <c r="F58" s="34"/>
      <c r="G58" s="37"/>
    </row>
    <row r="59" spans="2:9">
      <c r="B59" s="46"/>
      <c r="C59" s="46"/>
      <c r="D59" s="46"/>
      <c r="E59" s="46"/>
      <c r="F59" s="46"/>
    </row>
    <row r="60" spans="2:9">
      <c r="B60" s="47" t="s">
        <v>21</v>
      </c>
      <c r="C60" s="47"/>
      <c r="D60" s="47"/>
      <c r="E60" s="47"/>
      <c r="F60" s="47"/>
    </row>
    <row r="61" spans="2:9" ht="31.8" thickBot="1">
      <c r="B61" s="11" t="s">
        <v>44</v>
      </c>
      <c r="C61" s="12" t="s">
        <v>5</v>
      </c>
      <c r="D61" s="12" t="s">
        <v>6</v>
      </c>
      <c r="E61" s="12" t="s">
        <v>7</v>
      </c>
      <c r="F61" s="12" t="s">
        <v>10</v>
      </c>
    </row>
    <row r="62" spans="2:9" ht="16.2" thickBot="1">
      <c r="B62" s="15" t="s">
        <v>8</v>
      </c>
      <c r="C62" s="16">
        <f>SUM(C32,C47)</f>
        <v>1821287.7668399997</v>
      </c>
      <c r="D62" s="16">
        <f>'Tab. I.4.1A -Correnti-Miss. 10'!D123+'Tab. I.4.3A -Correnti-Miss.12'!D86+'Tab. I.4.5A -Correnti-AltriInt.'!D86</f>
        <v>1136588.22024545</v>
      </c>
      <c r="E62" s="16">
        <f>SUM(E52,E57)</f>
        <v>1156970.9942000001</v>
      </c>
      <c r="F62" s="60">
        <f t="shared" ref="F62" si="11">SUM(C62:E62)</f>
        <v>4114846.9812854496</v>
      </c>
      <c r="G62" s="37"/>
    </row>
    <row r="63" spans="2:9">
      <c r="B63" s="18" t="s">
        <v>11</v>
      </c>
      <c r="C63" s="38"/>
      <c r="D63" s="38"/>
      <c r="E63" s="38"/>
      <c r="F63" s="38"/>
    </row>
    <row r="64" spans="2:9">
      <c r="B64" s="18" t="s">
        <v>30</v>
      </c>
      <c r="C64" s="34"/>
      <c r="D64" s="34"/>
      <c r="E64" s="34"/>
      <c r="F64" s="34"/>
    </row>
    <row r="65" spans="3:6">
      <c r="C65" s="37"/>
      <c r="D65" s="37"/>
      <c r="E65" s="37"/>
      <c r="F65" s="37"/>
    </row>
    <row r="67" spans="3:6">
      <c r="C67" s="37"/>
      <c r="D67" s="37"/>
      <c r="E67" s="37"/>
    </row>
    <row r="68" spans="3:6">
      <c r="C68" s="37"/>
      <c r="E68" s="37"/>
    </row>
    <row r="69" spans="3:6">
      <c r="C69" s="37"/>
    </row>
  </sheetData>
  <mergeCells count="18">
    <mergeCell ref="B35:F35"/>
    <mergeCell ref="B39:F39"/>
    <mergeCell ref="B14:F14"/>
    <mergeCell ref="B3:F3"/>
    <mergeCell ref="B4:F4"/>
    <mergeCell ref="B5:F5"/>
    <mergeCell ref="B10:F10"/>
    <mergeCell ref="B19:F19"/>
    <mergeCell ref="B20:F20"/>
    <mergeCell ref="B24:F24"/>
    <mergeCell ref="B30:F30"/>
    <mergeCell ref="B34:F34"/>
    <mergeCell ref="B60:F60"/>
    <mergeCell ref="B45:F45"/>
    <mergeCell ref="B49:F49"/>
    <mergeCell ref="B50:F50"/>
    <mergeCell ref="B54:F54"/>
    <mergeCell ref="B59:F59"/>
  </mergeCells>
  <pageMargins left="0.7" right="0.7" top="0.75" bottom="0.75" header="0.3" footer="0.3"/>
  <pageSetup paperSize="8" scale="8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7"/>
  <sheetViews>
    <sheetView zoomScaleNormal="100" workbookViewId="0"/>
  </sheetViews>
  <sheetFormatPr defaultColWidth="8.88671875" defaultRowHeight="13.8"/>
  <cols>
    <col min="1" max="1" width="8.88671875" style="3"/>
    <col min="2" max="2" width="50.6640625" style="3" customWidth="1"/>
    <col min="3" max="4" width="26.6640625" style="3" customWidth="1"/>
    <col min="5" max="5" width="20.6640625" style="3" customWidth="1"/>
    <col min="6" max="6" width="30.6640625" style="3" customWidth="1"/>
    <col min="7" max="7" width="12.5546875" style="3" customWidth="1"/>
    <col min="8" max="8" width="13" style="3" customWidth="1"/>
    <col min="9" max="16384" width="8.88671875" style="3"/>
  </cols>
  <sheetData>
    <row r="2" spans="2:6">
      <c r="B2" s="2" t="s">
        <v>49</v>
      </c>
      <c r="C2" s="2"/>
      <c r="D2" s="2"/>
      <c r="E2" s="2"/>
      <c r="F2" s="2"/>
    </row>
    <row r="3" spans="2:6" ht="11.25" customHeight="1">
      <c r="B3" s="51"/>
      <c r="C3" s="51"/>
      <c r="D3" s="51"/>
      <c r="E3" s="51"/>
      <c r="F3" s="51"/>
    </row>
    <row r="4" spans="2:6" ht="11.25" customHeight="1">
      <c r="B4" s="52"/>
      <c r="C4" s="52"/>
      <c r="D4" s="52"/>
      <c r="E4" s="52"/>
      <c r="F4" s="52"/>
    </row>
    <row r="5" spans="2:6">
      <c r="B5" s="50" t="s">
        <v>57</v>
      </c>
      <c r="C5" s="53"/>
      <c r="D5" s="53"/>
      <c r="E5" s="53"/>
      <c r="F5" s="53"/>
    </row>
    <row r="6" spans="2:6" ht="49.95" customHeight="1" thickBot="1">
      <c r="B6" s="24" t="s">
        <v>45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2" thickBot="1">
      <c r="B7" s="6" t="s">
        <v>8</v>
      </c>
      <c r="C7" s="16">
        <f>'Tab. I.4.2A -C.Cap.-Miss. 10'!C13+'Tab. I.4.4A -C.Cap.-Miss.12'!C9+'Tab. I.4.6A - C.Cap.-AltriInt.'!C9</f>
        <v>1113392.3904799996</v>
      </c>
      <c r="D7" s="16">
        <f>'Tab. I.4.2A -C.Cap.-Miss. 10'!D13+'Tab. I.4.4A -C.Cap.-Miss.12'!D9+'Tab. I.4.6A - C.Cap.-AltriInt.'!D9</f>
        <v>285427.74634373997</v>
      </c>
      <c r="E7" s="16">
        <f>'Tab. I.4.2A -C.Cap.-Miss. 10'!E13+'Tab. I.4.4A -C.Cap.-Miss.12'!E9+'Tab. I.4.6A - C.Cap.-AltriInt.'!E9</f>
        <v>286937.87944000005</v>
      </c>
      <c r="F7" s="61">
        <f t="shared" ref="F7:F8" si="0">SUM(C7:E7)</f>
        <v>1685758.0162637397</v>
      </c>
    </row>
    <row r="8" spans="2:6">
      <c r="C8" s="34"/>
      <c r="D8" s="34"/>
      <c r="E8" s="34"/>
      <c r="F8" s="34"/>
    </row>
    <row r="9" spans="2:6">
      <c r="B9" s="51"/>
      <c r="C9" s="51"/>
      <c r="D9" s="51"/>
      <c r="E9" s="51"/>
      <c r="F9" s="51"/>
    </row>
    <row r="10" spans="2:6">
      <c r="B10" s="50" t="s">
        <v>61</v>
      </c>
      <c r="C10" s="53"/>
      <c r="D10" s="53"/>
      <c r="E10" s="53"/>
      <c r="F10" s="53"/>
    </row>
    <row r="11" spans="2:6" ht="46.95" customHeight="1" thickBot="1">
      <c r="B11" s="24" t="s">
        <v>45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2" thickBot="1">
      <c r="B12" s="6" t="s">
        <v>8</v>
      </c>
      <c r="C12" s="16">
        <f>'Tab. I.4.2A -C.Cap.-Miss. 10'!C23+'Tab. I.4.4A -C.Cap.-Miss.12'!C16+'Tab. I.4.6A - C.Cap.-AltriInt.'!C16</f>
        <v>27655.055650000002</v>
      </c>
      <c r="D12" s="16">
        <f>'Tab. I.4.2A -C.Cap.-Miss. 10'!D23+'Tab. I.4.4A -C.Cap.-Miss.12'!D16+'Tab. I.4.6A - C.Cap.-AltriInt.'!D16</f>
        <v>75410.048139999999</v>
      </c>
      <c r="E12" s="16">
        <f>'Tab. I.4.2A -C.Cap.-Miss. 10'!E23+'Tab. I.4.4A -C.Cap.-Miss.12'!E16+'Tab. I.4.6A - C.Cap.-AltriInt.'!E16</f>
        <v>1755.21</v>
      </c>
      <c r="F12" s="61">
        <f>SUM(C12:E12)</f>
        <v>104820.31379</v>
      </c>
    </row>
    <row r="13" spans="2:6">
      <c r="C13" s="34"/>
      <c r="D13" s="34"/>
      <c r="E13" s="34"/>
      <c r="F13" s="34"/>
    </row>
    <row r="14" spans="2:6">
      <c r="B14" s="51"/>
      <c r="C14" s="51"/>
      <c r="D14" s="51"/>
      <c r="E14" s="51"/>
      <c r="F14" s="51"/>
    </row>
    <row r="15" spans="2:6">
      <c r="B15" s="50" t="s">
        <v>58</v>
      </c>
      <c r="C15" s="50"/>
      <c r="D15" s="50"/>
      <c r="E15" s="50"/>
      <c r="F15" s="50"/>
    </row>
    <row r="16" spans="2:6" ht="47.4" customHeight="1" thickBot="1">
      <c r="B16" s="24" t="s">
        <v>45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2" thickBot="1">
      <c r="B17" s="6" t="s">
        <v>8</v>
      </c>
      <c r="C17" s="7">
        <f>SUM(C7,C12)</f>
        <v>1141047.4461299996</v>
      </c>
      <c r="D17" s="7">
        <f>SUM(D7,D12)</f>
        <v>360837.79448374</v>
      </c>
      <c r="E17" s="7">
        <f>SUM(E7,E12)</f>
        <v>288693.08944000007</v>
      </c>
      <c r="F17" s="61">
        <f t="shared" ref="F17" si="1">SUM(C17:E17)</f>
        <v>1790578.3300537395</v>
      </c>
    </row>
    <row r="18" spans="2:6" ht="15.6">
      <c r="B18" s="29"/>
      <c r="C18" s="34"/>
      <c r="D18" s="34"/>
      <c r="E18" s="34"/>
      <c r="F18" s="34"/>
    </row>
    <row r="19" spans="2:6">
      <c r="B19" s="41"/>
    </row>
    <row r="20" spans="2:6">
      <c r="B20" s="52"/>
      <c r="C20" s="52"/>
      <c r="D20" s="52"/>
      <c r="E20" s="52"/>
      <c r="F20" s="52"/>
    </row>
    <row r="21" spans="2:6">
      <c r="B21" s="50" t="s">
        <v>59</v>
      </c>
      <c r="C21" s="53"/>
      <c r="D21" s="53"/>
      <c r="E21" s="53"/>
      <c r="F21" s="53"/>
    </row>
    <row r="22" spans="2:6" ht="46.95" customHeight="1" thickBot="1">
      <c r="B22" s="24" t="s">
        <v>45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2" thickBot="1">
      <c r="B23" s="6" t="s">
        <v>8</v>
      </c>
      <c r="C23" s="7">
        <f>'Tab. I.4.2A -C.Cap.-Miss. 10'!C43+'Tab. I.4.4A -C.Cap.-Miss.12'!C30+'Tab. I.4.6A - C.Cap.-AltriInt.'!C30</f>
        <v>345910.64078000007</v>
      </c>
      <c r="D23" s="7">
        <f>'Tab. I.4.2A -C.Cap.-Miss. 10'!D43+'Tab. I.4.4A -C.Cap.-Miss.12'!D30+'Tab. I.4.6A - C.Cap.-AltriInt.'!D30</f>
        <v>104463.16307185001</v>
      </c>
      <c r="E23" s="7">
        <f>'Tab. I.4.2A -C.Cap.-Miss. 10'!E43+'Tab. I.4.4A -C.Cap.-Miss.12'!E30+'Tab. I.4.6A - C.Cap.-AltriInt.'!E30</f>
        <v>152501.16654999999</v>
      </c>
      <c r="F23" s="61">
        <f t="shared" ref="F23:F24" si="2">SUM(C23:E23)</f>
        <v>602874.97040185006</v>
      </c>
    </row>
    <row r="24" spans="2:6">
      <c r="C24" s="34"/>
      <c r="D24" s="34"/>
      <c r="E24" s="34"/>
      <c r="F24" s="34"/>
    </row>
    <row r="25" spans="2:6">
      <c r="B25" s="51"/>
      <c r="C25" s="51"/>
      <c r="D25" s="51"/>
      <c r="E25" s="51"/>
      <c r="F25" s="51"/>
    </row>
    <row r="26" spans="2:6">
      <c r="B26" s="25" t="s">
        <v>60</v>
      </c>
      <c r="C26" s="26"/>
      <c r="D26" s="26"/>
      <c r="E26" s="26"/>
      <c r="F26" s="26"/>
    </row>
    <row r="27" spans="2:6" ht="46.95" customHeight="1" thickBot="1">
      <c r="B27" s="24" t="s">
        <v>45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2" thickBot="1">
      <c r="B28" s="6" t="s">
        <v>8</v>
      </c>
      <c r="C28" s="7">
        <f>'Tab. I.4.2A -C.Cap.-Miss. 10'!C53+'Tab. I.4.4A -C.Cap.-Miss.12'!C37+'Tab. I.4.6A - C.Cap.-AltriInt.'!C37</f>
        <v>27796.658729999996</v>
      </c>
      <c r="D28" s="7">
        <f>'Tab. I.4.2A -C.Cap.-Miss. 10'!D53+'Tab. I.4.4A -C.Cap.-Miss.12'!D37+'Tab. I.4.6A - C.Cap.-AltriInt.'!D37</f>
        <v>40241.892159999996</v>
      </c>
      <c r="E28" s="7">
        <f>'Tab. I.4.2A -C.Cap.-Miss. 10'!E53+'Tab. I.4.4A -C.Cap.-Miss.12'!E37+'Tab. I.4.6A - C.Cap.-AltriInt.'!E37</f>
        <v>0</v>
      </c>
      <c r="F28" s="61">
        <f t="shared" ref="F28" si="3">SUM(C28:E28)</f>
        <v>68038.550889999984</v>
      </c>
    </row>
    <row r="30" spans="2:6">
      <c r="B30" s="51"/>
      <c r="C30" s="51"/>
      <c r="D30" s="51"/>
      <c r="E30" s="51"/>
      <c r="F30" s="51"/>
    </row>
    <row r="31" spans="2:6">
      <c r="B31" s="50" t="s">
        <v>62</v>
      </c>
      <c r="C31" s="53"/>
      <c r="D31" s="53"/>
      <c r="E31" s="53"/>
      <c r="F31" s="53"/>
    </row>
    <row r="32" spans="2:6" ht="46.2" customHeight="1" thickBot="1">
      <c r="B32" s="24" t="s">
        <v>45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8" ht="16.2" thickBot="1">
      <c r="B33" s="6" t="s">
        <v>8</v>
      </c>
      <c r="C33" s="7">
        <f>SUM(C23,C28)</f>
        <v>373707.29951000004</v>
      </c>
      <c r="D33" s="7">
        <f>SUM(D23,D28)</f>
        <v>144705.05523185001</v>
      </c>
      <c r="E33" s="7">
        <f>SUM(E23,E28)</f>
        <v>152501.16654999999</v>
      </c>
      <c r="F33" s="61">
        <f t="shared" ref="F33" si="4">SUM(C33:E33)</f>
        <v>670913.52129185002</v>
      </c>
    </row>
    <row r="34" spans="2:8">
      <c r="B34" s="51"/>
      <c r="C34" s="51"/>
      <c r="D34" s="51"/>
      <c r="E34" s="51"/>
      <c r="F34" s="51"/>
    </row>
    <row r="35" spans="2:8">
      <c r="B35" s="52"/>
      <c r="C35" s="52"/>
      <c r="D35" s="52"/>
      <c r="E35" s="52"/>
      <c r="F35" s="52"/>
    </row>
    <row r="36" spans="2:8">
      <c r="B36" s="50" t="s">
        <v>25</v>
      </c>
      <c r="C36" s="50"/>
      <c r="D36" s="50"/>
      <c r="E36" s="50"/>
      <c r="F36" s="50"/>
    </row>
    <row r="37" spans="2:8" ht="48.6" customHeight="1" thickBot="1">
      <c r="B37" s="24" t="s">
        <v>45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8" ht="16.2" thickBot="1">
      <c r="B38" s="6" t="s">
        <v>8</v>
      </c>
      <c r="C38" s="7">
        <f>'Tab. I.4.2A -C.Cap.-Miss. 10'!C73+'Tab. I.4.4A -C.Cap.-Miss.12'!C51+'Tab. I.4.6A - C.Cap.-AltriInt.'!C65</f>
        <v>112789.00347000001</v>
      </c>
      <c r="D38" s="7">
        <f>'Tab. I.4.2A -C.Cap.-Miss. 10'!D73+'Tab. I.4.4A -C.Cap.-Miss.12'!D51+'Tab. I.4.6A - C.Cap.-AltriInt.'!D65</f>
        <v>222061.94125042998</v>
      </c>
      <c r="E38" s="7">
        <f>'Tab. I.4.2A -C.Cap.-Miss. 10'!E73+'Tab. I.4.4A -C.Cap.-Miss.12'!E51+'Tab. I.4.6A - C.Cap.-AltriInt.'!E65</f>
        <v>170420.40648000001</v>
      </c>
      <c r="F38" s="61">
        <f t="shared" ref="F38" si="5">SUM(C38:E38)</f>
        <v>505271.35120043001</v>
      </c>
    </row>
    <row r="40" spans="2:8">
      <c r="B40" s="51"/>
      <c r="C40" s="51"/>
      <c r="D40" s="51"/>
      <c r="E40" s="51"/>
      <c r="F40" s="51"/>
    </row>
    <row r="41" spans="2:8">
      <c r="B41" s="50" t="s">
        <v>63</v>
      </c>
      <c r="C41" s="50"/>
      <c r="D41" s="50"/>
      <c r="E41" s="50"/>
      <c r="F41" s="50"/>
    </row>
    <row r="42" spans="2:8" ht="47.4" customHeight="1" thickBot="1">
      <c r="B42" s="24" t="s">
        <v>45</v>
      </c>
      <c r="C42" s="4" t="s">
        <v>5</v>
      </c>
      <c r="D42" s="4" t="s">
        <v>6</v>
      </c>
      <c r="E42" s="4" t="s">
        <v>7</v>
      </c>
      <c r="F42" s="4" t="s">
        <v>10</v>
      </c>
    </row>
    <row r="43" spans="2:8" ht="16.2" thickBot="1">
      <c r="B43" s="6" t="s">
        <v>8</v>
      </c>
      <c r="C43" s="7">
        <f>'Tab. I.4.2A -C.Cap.-Miss. 10'!C83+'Tab. I.4.4A -C.Cap.-Miss.12'!C58+'Tab. I.4.6A - C.Cap.-AltriInt.'!C58</f>
        <v>28939.205249999999</v>
      </c>
      <c r="D43" s="7">
        <f>'Tab. I.4.2A -C.Cap.-Miss. 10'!D83+'Tab. I.4.4A -C.Cap.-Miss.12'!D58+'Tab. I.4.6A - C.Cap.-AltriInt.'!D58</f>
        <v>7062.87</v>
      </c>
      <c r="E43" s="7">
        <f>'Tab. I.4.2A -C.Cap.-Miss. 10'!E83+'Tab. I.4.4A -C.Cap.-Miss.12'!E58+'Tab. I.4.6A - C.Cap.-AltriInt.'!E58</f>
        <v>0</v>
      </c>
      <c r="F43" s="61">
        <f t="shared" ref="F43" si="6">SUM(C43:E43)</f>
        <v>36002.075250000002</v>
      </c>
    </row>
    <row r="45" spans="2:8">
      <c r="B45" s="51"/>
      <c r="C45" s="51"/>
      <c r="D45" s="51"/>
      <c r="E45" s="51"/>
      <c r="F45" s="51"/>
    </row>
    <row r="46" spans="2:8">
      <c r="B46" s="50" t="s">
        <v>26</v>
      </c>
      <c r="C46" s="50"/>
      <c r="D46" s="50"/>
      <c r="E46" s="50"/>
      <c r="F46" s="50"/>
    </row>
    <row r="47" spans="2:8" ht="46.95" customHeight="1" thickBot="1">
      <c r="B47" s="24" t="s">
        <v>45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8" ht="16.2" thickBot="1">
      <c r="B48" s="6" t="s">
        <v>8</v>
      </c>
      <c r="C48" s="7">
        <f>'Tab. I.4.2A -C.Cap.-Miss. 10'!C93+'Tab. I.4.4A -C.Cap.-Miss.12'!C65+'Tab. I.4.6A - C.Cap.-AltriInt.'!C65</f>
        <v>141728.20872</v>
      </c>
      <c r="D48" s="7">
        <f>'Tab. I.4.2A -C.Cap.-Miss. 10'!D93+'Tab. I.4.4A -C.Cap.-Miss.12'!D65+'Tab. I.4.6A - C.Cap.-AltriInt.'!D65</f>
        <v>229124.81125043001</v>
      </c>
      <c r="E48" s="7">
        <f>'Tab. I.4.2A -C.Cap.-Miss. 10'!E93+'Tab. I.4.4A -C.Cap.-Miss.12'!E65+'Tab. I.4.6A - C.Cap.-AltriInt.'!E65</f>
        <v>170420.40648000001</v>
      </c>
      <c r="F48" s="61">
        <f t="shared" ref="F48" si="7">SUM(C48:E48)</f>
        <v>541273.42645042995</v>
      </c>
      <c r="G48" s="8" t="s">
        <v>9</v>
      </c>
      <c r="H48" s="8" t="s">
        <v>9</v>
      </c>
    </row>
    <row r="49" spans="2:8">
      <c r="B49" s="51"/>
      <c r="C49" s="51"/>
      <c r="D49" s="51"/>
      <c r="E49" s="51"/>
      <c r="F49" s="51"/>
      <c r="H49" s="3" t="s">
        <v>9</v>
      </c>
    </row>
    <row r="50" spans="2:8">
      <c r="B50" s="52"/>
      <c r="C50" s="52"/>
      <c r="D50" s="52"/>
      <c r="E50" s="52"/>
      <c r="F50" s="52"/>
    </row>
    <row r="51" spans="2:8">
      <c r="B51" s="25" t="s">
        <v>27</v>
      </c>
      <c r="C51" s="25"/>
      <c r="D51" s="25"/>
      <c r="E51" s="25"/>
      <c r="F51" s="25"/>
    </row>
    <row r="52" spans="2:8" ht="47.4" customHeight="1" thickBot="1">
      <c r="B52" s="24" t="s">
        <v>45</v>
      </c>
      <c r="C52" s="4" t="s">
        <v>5</v>
      </c>
      <c r="D52" s="4" t="s">
        <v>6</v>
      </c>
      <c r="E52" s="4" t="s">
        <v>7</v>
      </c>
      <c r="F52" s="4" t="s">
        <v>10</v>
      </c>
    </row>
    <row r="53" spans="2:8" ht="16.2" thickBot="1">
      <c r="B53" s="6" t="s">
        <v>8</v>
      </c>
      <c r="C53" s="7">
        <f>'Tab. I.4.2A -C.Cap.-Miss. 10'!C103+'Tab. I.4.4A -C.Cap.-Miss.12'!C72+'Tab. I.4.6A - C.Cap.-AltriInt.'!C72</f>
        <v>458699.64425000007</v>
      </c>
      <c r="D53" s="7">
        <f>SUM(D23,D38)</f>
        <v>326525.10432227998</v>
      </c>
      <c r="E53" s="7">
        <f>SUM(E23,E38)</f>
        <v>322921.57302999997</v>
      </c>
      <c r="F53" s="61">
        <f t="shared" ref="F53" si="8">SUM(C53:E53)</f>
        <v>1108146.32160228</v>
      </c>
    </row>
    <row r="54" spans="2:8">
      <c r="B54" s="39"/>
      <c r="C54" s="8" t="s">
        <v>9</v>
      </c>
      <c r="D54" s="8" t="s">
        <v>9</v>
      </c>
      <c r="E54" s="8" t="s">
        <v>9</v>
      </c>
      <c r="F54" s="8" t="s">
        <v>9</v>
      </c>
    </row>
    <row r="55" spans="2:8">
      <c r="B55" s="8"/>
      <c r="C55" s="8"/>
      <c r="D55" s="8"/>
      <c r="E55" s="8"/>
      <c r="F55" s="8" t="s">
        <v>9</v>
      </c>
    </row>
    <row r="56" spans="2:8" ht="39" customHeight="1">
      <c r="B56" s="54" t="s">
        <v>64</v>
      </c>
      <c r="C56" s="54"/>
      <c r="D56" s="54"/>
      <c r="E56" s="54"/>
      <c r="F56" s="54"/>
      <c r="G56" s="27"/>
    </row>
    <row r="57" spans="2:8" ht="47.4" customHeight="1" thickBot="1">
      <c r="B57" s="24" t="s">
        <v>45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8" ht="16.2" thickBot="1">
      <c r="B58" s="6" t="s">
        <v>8</v>
      </c>
      <c r="C58" s="7">
        <f>+'Tab. I.4.2A -C.Cap.-Miss. 10'!C113+'Tab. I.4.4A -C.Cap.-Miss.12'!C79+'Tab. I.4.6A - C.Cap.-AltriInt.'!C79</f>
        <v>56733.863980000002</v>
      </c>
      <c r="D58" s="7">
        <f>'Tab. I.4.2A -C.Cap.-Miss. 10'!D113+'Tab. I.4.4A -C.Cap.-Miss.12'!D79+'Tab. I.4.6A - C.Cap.-AltriInt.'!D79</f>
        <v>47304.762159999991</v>
      </c>
      <c r="E58" s="7">
        <f>'Tab. I.4.2A -C.Cap.-Miss. 10'!E113+'Tab. I.4.4A -C.Cap.-Miss.12'!E79+'Tab. I.4.6A - C.Cap.-AltriInt.'!E79</f>
        <v>0</v>
      </c>
      <c r="F58" s="61">
        <f t="shared" ref="F58" si="9">SUM(C58:E58)</f>
        <v>104038.62613999999</v>
      </c>
    </row>
    <row r="59" spans="2:8">
      <c r="C59" s="8" t="s">
        <v>9</v>
      </c>
      <c r="D59" s="8" t="s">
        <v>9</v>
      </c>
      <c r="E59" s="8" t="s">
        <v>9</v>
      </c>
      <c r="F59" s="8" t="s">
        <v>9</v>
      </c>
    </row>
    <row r="60" spans="2:8">
      <c r="B60" s="52"/>
      <c r="C60" s="52"/>
      <c r="D60" s="52"/>
      <c r="E60" s="52"/>
      <c r="F60" s="52"/>
    </row>
    <row r="61" spans="2:8">
      <c r="B61" s="25" t="s">
        <v>28</v>
      </c>
      <c r="C61" s="26"/>
      <c r="D61" s="26"/>
      <c r="E61" s="26"/>
      <c r="F61" s="26"/>
    </row>
    <row r="62" spans="2:8" ht="46.95" customHeight="1" thickBot="1">
      <c r="B62" s="24" t="s">
        <v>45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8" ht="16.2" thickBot="1">
      <c r="B63" s="6" t="s">
        <v>8</v>
      </c>
      <c r="C63" s="7">
        <f>SUM(C53,C58)</f>
        <v>515433.50823000009</v>
      </c>
      <c r="D63" s="7">
        <f>SUM(D53,D58)</f>
        <v>373829.86648227996</v>
      </c>
      <c r="E63" s="7">
        <f>SUM(E53,E58)</f>
        <v>322921.57302999997</v>
      </c>
      <c r="F63" s="61">
        <f t="shared" ref="F63" si="10">SUM(C63:E63)</f>
        <v>1212184.9477422801</v>
      </c>
    </row>
    <row r="64" spans="2:8">
      <c r="B64" s="9" t="s">
        <v>11</v>
      </c>
      <c r="C64" s="8" t="s">
        <v>9</v>
      </c>
      <c r="D64" s="8" t="s">
        <v>9</v>
      </c>
      <c r="E64" s="8" t="s">
        <v>9</v>
      </c>
      <c r="F64" s="8" t="s">
        <v>9</v>
      </c>
    </row>
    <row r="65" spans="2:6">
      <c r="B65" s="9" t="s">
        <v>29</v>
      </c>
      <c r="C65" s="9"/>
      <c r="D65" s="40" t="s">
        <v>9</v>
      </c>
      <c r="F65" s="8" t="s">
        <v>9</v>
      </c>
    </row>
    <row r="67" spans="2:6">
      <c r="C67" s="8" t="s">
        <v>9</v>
      </c>
    </row>
  </sheetData>
  <mergeCells count="23">
    <mergeCell ref="B10:F10"/>
    <mergeCell ref="B41:F41"/>
    <mergeCell ref="B56:F56"/>
    <mergeCell ref="B3:F3"/>
    <mergeCell ref="B4:F4"/>
    <mergeCell ref="B5:F5"/>
    <mergeCell ref="B9:F9"/>
    <mergeCell ref="B40:F40"/>
    <mergeCell ref="B14:F14"/>
    <mergeCell ref="B15:F15"/>
    <mergeCell ref="B20:F20"/>
    <mergeCell ref="B21:F21"/>
    <mergeCell ref="B25:F25"/>
    <mergeCell ref="B30:F30"/>
    <mergeCell ref="B31:F31"/>
    <mergeCell ref="B34:F34"/>
    <mergeCell ref="B35:F35"/>
    <mergeCell ref="B36:F36"/>
    <mergeCell ref="B60:F60"/>
    <mergeCell ref="B45:F45"/>
    <mergeCell ref="B46:F46"/>
    <mergeCell ref="B49:F49"/>
    <mergeCell ref="B50:F50"/>
  </mergeCells>
  <printOptions horizontalCentered="1"/>
  <pageMargins left="0.70866141732283472" right="0.70866141732283472" top="0.55118110236220474" bottom="0.35433070866141736" header="0.31496062992125984" footer="0.31496062992125984"/>
  <pageSetup paperSize="8" scale="8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4"/>
  <sheetViews>
    <sheetView workbookViewId="0"/>
  </sheetViews>
  <sheetFormatPr defaultColWidth="8.88671875" defaultRowHeight="13.8"/>
  <cols>
    <col min="1" max="1" width="8.88671875" style="3"/>
    <col min="2" max="2" width="50.6640625" style="3" customWidth="1"/>
    <col min="3" max="4" width="26.6640625" style="3" customWidth="1"/>
    <col min="5" max="5" width="24.6640625" style="3" customWidth="1"/>
    <col min="6" max="6" width="30.6640625" style="3" customWidth="1"/>
    <col min="7" max="16384" width="8.88671875" style="3"/>
  </cols>
  <sheetData>
    <row r="2" spans="2:7" ht="30" customHeight="1">
      <c r="B2" s="59" t="s">
        <v>101</v>
      </c>
      <c r="C2" s="59"/>
      <c r="D2" s="59"/>
      <c r="E2" s="59"/>
      <c r="F2" s="59"/>
      <c r="G2" s="2"/>
    </row>
    <row r="3" spans="2:7" ht="13.5" customHeight="1">
      <c r="B3" s="51"/>
      <c r="C3" s="51"/>
      <c r="D3" s="51"/>
      <c r="E3" s="51"/>
      <c r="F3" s="51"/>
    </row>
    <row r="4" spans="2:7" ht="12.75" customHeight="1">
      <c r="B4" s="52"/>
      <c r="C4" s="52"/>
      <c r="D4" s="52"/>
      <c r="E4" s="52"/>
      <c r="F4" s="52"/>
    </row>
    <row r="5" spans="2:7">
      <c r="B5" s="50" t="s">
        <v>89</v>
      </c>
      <c r="C5" s="53"/>
      <c r="D5" s="53"/>
      <c r="E5" s="53"/>
      <c r="F5" s="53"/>
    </row>
    <row r="6" spans="2:7" ht="32.1" customHeight="1" thickBot="1">
      <c r="B6" s="24" t="s">
        <v>88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6.2" thickBot="1">
      <c r="B7" s="6" t="s">
        <v>8</v>
      </c>
      <c r="C7" s="7">
        <f>'Tab. I.4.7A - Totale correnti '!C7+'Tab. I.4.8A - Totale C.Capitale'!C7</f>
        <v>2841410.7544099996</v>
      </c>
      <c r="D7" s="7">
        <f>'Tab. I.4.7A - Totale correnti '!D7+'Tab. I.4.8A - Totale C.Capitale'!D7</f>
        <v>1483302.7116328303</v>
      </c>
      <c r="E7" s="7">
        <f>'Tab. I.4.7A - Totale correnti '!E7+'Tab. I.4.8A - Totale C.Capitale'!E7</f>
        <v>1160271.6472100001</v>
      </c>
      <c r="F7" s="61">
        <f t="shared" ref="F7" si="0">SUM(C7:E7)</f>
        <v>5484985.1132528298</v>
      </c>
    </row>
    <row r="9" spans="2:7">
      <c r="B9" s="51"/>
      <c r="C9" s="51"/>
      <c r="D9" s="51"/>
      <c r="E9" s="51"/>
      <c r="F9" s="51"/>
    </row>
    <row r="10" spans="2:7">
      <c r="B10" s="50" t="s">
        <v>90</v>
      </c>
      <c r="C10" s="53"/>
      <c r="D10" s="53"/>
      <c r="E10" s="53"/>
      <c r="F10" s="53"/>
    </row>
    <row r="11" spans="2:7" ht="32.1" customHeight="1" thickBot="1">
      <c r="B11" s="24" t="s">
        <v>88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7" ht="16.2" thickBot="1">
      <c r="B12" s="6" t="s">
        <v>8</v>
      </c>
      <c r="C12" s="7">
        <f>'Tab. I.4.7A - Totale correnti '!C12+'Tab. I.4.8A - Totale C.Capitale'!C12</f>
        <v>192058.65453</v>
      </c>
      <c r="D12" s="7">
        <f>'Tab. I.4.7A - Totale correnti '!D12+'Tab. I.4.8A - Totale C.Capitale'!D12</f>
        <v>130107.62356000001</v>
      </c>
      <c r="E12" s="7">
        <f>'Tab. I.4.7A - Totale correnti '!E12+'Tab. I.4.8A - Totale C.Capitale'!E12</f>
        <v>219434.13499999998</v>
      </c>
      <c r="F12" s="61">
        <f t="shared" ref="F12" si="1">SUM(C12:E12)</f>
        <v>541600.41309000005</v>
      </c>
    </row>
    <row r="14" spans="2:7">
      <c r="B14" s="51"/>
      <c r="C14" s="51"/>
      <c r="D14" s="51"/>
      <c r="E14" s="51"/>
      <c r="F14" s="51"/>
    </row>
    <row r="15" spans="2:7">
      <c r="B15" s="50" t="s">
        <v>91</v>
      </c>
      <c r="C15" s="50"/>
      <c r="D15" s="50"/>
      <c r="E15" s="50"/>
      <c r="F15" s="50"/>
    </row>
    <row r="16" spans="2:7" ht="32.1" customHeight="1" thickBot="1">
      <c r="B16" s="24" t="s">
        <v>88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2" thickBot="1">
      <c r="B17" s="6" t="s">
        <v>8</v>
      </c>
      <c r="C17" s="7">
        <f>'Tab. I.4.7A - Totale correnti '!C17+'Tab. I.4.8A - Totale C.Capitale'!C17</f>
        <v>3033469.4089399995</v>
      </c>
      <c r="D17" s="7">
        <f>'Tab. I.4.7A - Totale correnti '!D17+'Tab. I.4.8A - Totale C.Capitale'!D17</f>
        <v>1613410.3351928303</v>
      </c>
      <c r="E17" s="7">
        <f>'Tab. I.4.7A - Totale correnti '!E17+'Tab. I.4.8A - Totale C.Capitale'!E17</f>
        <v>1379705.7822099999</v>
      </c>
      <c r="F17" s="61">
        <f t="shared" ref="F17" si="2">SUM(C17:E17)</f>
        <v>6026585.5263428297</v>
      </c>
    </row>
    <row r="18" spans="2:6">
      <c r="B18" s="51"/>
      <c r="C18" s="51"/>
      <c r="D18" s="51"/>
      <c r="E18" s="51"/>
      <c r="F18" s="51"/>
    </row>
    <row r="19" spans="2:6">
      <c r="B19" s="52"/>
      <c r="C19" s="52"/>
      <c r="D19" s="52"/>
      <c r="E19" s="52"/>
      <c r="F19" s="52"/>
    </row>
    <row r="20" spans="2:6">
      <c r="B20" s="50" t="s">
        <v>92</v>
      </c>
      <c r="C20" s="53"/>
      <c r="D20" s="53"/>
      <c r="E20" s="53"/>
      <c r="F20" s="53"/>
    </row>
    <row r="21" spans="2:6" ht="32.1" customHeight="1" thickBot="1">
      <c r="B21" s="24" t="s">
        <v>88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2" thickBot="1">
      <c r="B22" s="6" t="s">
        <v>8</v>
      </c>
      <c r="C22" s="7">
        <f>'Tab. I.4.7A - Totale correnti '!C22+'Tab. I.4.8A - Totale C.Capitale'!C23</f>
        <v>1745085.6587299998</v>
      </c>
      <c r="D22" s="7">
        <f>'Tab. I.4.7A - Totale correnti '!D22+'Tab. I.4.8A - Totale C.Capitale'!D23</f>
        <v>1015293.12033344</v>
      </c>
      <c r="E22" s="7">
        <f>'Tab. I.4.7A - Totale correnti '!E22+'Tab. I.4.8A - Totale C.Capitale'!E23</f>
        <v>599955.59102999989</v>
      </c>
      <c r="F22" s="61">
        <f t="shared" ref="F22" si="3">SUM(C22:E22)</f>
        <v>3360334.3700934397</v>
      </c>
    </row>
    <row r="24" spans="2:6">
      <c r="B24" s="51"/>
      <c r="C24" s="51"/>
      <c r="D24" s="51"/>
      <c r="E24" s="51"/>
      <c r="F24" s="51"/>
    </row>
    <row r="25" spans="2:6">
      <c r="B25" s="50" t="s">
        <v>93</v>
      </c>
      <c r="C25" s="50"/>
      <c r="D25" s="50"/>
      <c r="E25" s="50"/>
      <c r="F25" s="50"/>
    </row>
    <row r="26" spans="2:6" ht="32.1" customHeight="1" thickBot="1">
      <c r="B26" s="24" t="s">
        <v>88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2" thickBot="1">
      <c r="B27" s="6" t="s">
        <v>8</v>
      </c>
      <c r="C27" s="7">
        <f>'Tab. I.4.7A - Totale correnti '!C27+'Tab. I.4.8A - Totale C.Capitale'!C28</f>
        <v>125863.28410999999</v>
      </c>
      <c r="D27" s="7">
        <f>'Tab. I.4.7A - Totale correnti '!D27+'Tab. I.4.8A - Totale C.Capitale'!D28</f>
        <v>74128.383249999984</v>
      </c>
      <c r="E27" s="7">
        <f>'Tab. I.4.7A - Totale correnti '!E27+'Tab. I.4.8A - Totale C.Capitale'!E28</f>
        <v>175497.61913000004</v>
      </c>
      <c r="F27" s="61">
        <f t="shared" ref="F27" si="4">SUM(C27:E27)</f>
        <v>375489.28648999997</v>
      </c>
    </row>
    <row r="29" spans="2:6">
      <c r="B29" s="51"/>
      <c r="C29" s="51"/>
      <c r="D29" s="51"/>
      <c r="E29" s="51"/>
      <c r="F29" s="51"/>
    </row>
    <row r="30" spans="2:6">
      <c r="B30" s="50" t="s">
        <v>94</v>
      </c>
      <c r="C30" s="53"/>
      <c r="D30" s="53"/>
      <c r="E30" s="53"/>
      <c r="F30" s="53"/>
    </row>
    <row r="31" spans="2:6" ht="32.1" customHeight="1" thickBot="1">
      <c r="B31" s="24" t="s">
        <v>88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2" thickBot="1">
      <c r="B32" s="6" t="s">
        <v>8</v>
      </c>
      <c r="C32" s="7">
        <f>'Tab. I.4.7A - Totale correnti '!C32+'Tab. I.4.8A - Totale C.Capitale'!C33</f>
        <v>1870948.9428399997</v>
      </c>
      <c r="D32" s="7">
        <f>'Tab. I.4.7A - Totale correnti '!D32+'Tab. I.4.8A - Totale C.Capitale'!D33</f>
        <v>1089421.5035834401</v>
      </c>
      <c r="E32" s="7">
        <f>'Tab. I.4.7A - Totale correnti '!E32+'Tab. I.4.8A - Totale C.Capitale'!E33</f>
        <v>775453.2101599999</v>
      </c>
      <c r="F32" s="61">
        <f t="shared" ref="F32" si="5">SUM(C32:E32)</f>
        <v>3735823.6565834396</v>
      </c>
    </row>
    <row r="33" spans="2:7">
      <c r="B33" s="51"/>
      <c r="C33" s="51"/>
      <c r="D33" s="51"/>
      <c r="E33" s="51"/>
      <c r="F33" s="51"/>
    </row>
    <row r="34" spans="2:7">
      <c r="B34" s="52"/>
      <c r="C34" s="52"/>
      <c r="D34" s="52"/>
      <c r="E34" s="52"/>
      <c r="F34" s="52"/>
    </row>
    <row r="35" spans="2:7">
      <c r="B35" s="50" t="s">
        <v>95</v>
      </c>
      <c r="C35" s="50"/>
      <c r="D35" s="50"/>
      <c r="E35" s="50"/>
      <c r="F35" s="50"/>
    </row>
    <row r="36" spans="2:7" ht="32.1" customHeight="1" thickBot="1">
      <c r="B36" s="24" t="s">
        <v>88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7" ht="16.2" thickBot="1">
      <c r="B37" s="6" t="s">
        <v>8</v>
      </c>
      <c r="C37" s="7">
        <f>'Tab. I.4.7A - Totale correnti '!C37+'Tab. I.4.8A - Totale C.Capitale'!C38</f>
        <v>412833.85201000003</v>
      </c>
      <c r="D37" s="7">
        <f>'Tab. I.4.7A - Totale correnti '!D37+'Tab. I.4.8A - Totale C.Capitale'!D38</f>
        <v>401918.16697428992</v>
      </c>
      <c r="E37" s="7">
        <f>'Tab. I.4.7A - Totale correnti '!E37+'Tab. I.4.8A - Totale C.Capitale'!E38</f>
        <v>542093.59392999997</v>
      </c>
      <c r="F37" s="61">
        <f t="shared" ref="F37" si="6">SUM(C37:E37)</f>
        <v>1356845.6129142898</v>
      </c>
    </row>
    <row r="39" spans="2:7">
      <c r="B39" s="51"/>
      <c r="C39" s="51"/>
      <c r="D39" s="51"/>
      <c r="E39" s="51"/>
      <c r="F39" s="51"/>
    </row>
    <row r="40" spans="2:7">
      <c r="B40" s="50" t="s">
        <v>96</v>
      </c>
      <c r="C40" s="50"/>
      <c r="D40" s="50"/>
      <c r="E40" s="50"/>
      <c r="F40" s="50"/>
      <c r="G40" s="31"/>
    </row>
    <row r="41" spans="2:7" ht="32.1" customHeight="1" thickBot="1">
      <c r="B41" s="24" t="s">
        <v>88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6.2" thickBot="1">
      <c r="B42" s="6" t="s">
        <v>8</v>
      </c>
      <c r="C42" s="7">
        <f>+'Tab. I.4.7A - Totale correnti '!C42+'Tab. I.4.8A - Totale C.Capitale'!C43</f>
        <v>52940.480219999998</v>
      </c>
      <c r="D42" s="7">
        <f>+'Tab. I.4.7A - Totale correnti '!D42+'Tab. I.4.8A - Totale C.Capitale'!D43</f>
        <v>19078.41617</v>
      </c>
      <c r="E42" s="7">
        <f>+'Tab. I.4.7A - Totale correnti '!E42+'Tab. I.4.8A - Totale C.Capitale'!E43</f>
        <v>162345.76313999997</v>
      </c>
      <c r="F42" s="61">
        <f t="shared" ref="F42" si="7">SUM(C42:E42)</f>
        <v>234364.65952999995</v>
      </c>
    </row>
    <row r="44" spans="2:7">
      <c r="B44" s="51"/>
      <c r="C44" s="51"/>
      <c r="D44" s="51"/>
      <c r="E44" s="51"/>
      <c r="F44" s="51"/>
    </row>
    <row r="45" spans="2:7">
      <c r="B45" s="50" t="s">
        <v>97</v>
      </c>
      <c r="C45" s="50"/>
      <c r="D45" s="50"/>
      <c r="E45" s="50"/>
      <c r="F45" s="50"/>
    </row>
    <row r="46" spans="2:7" ht="32.1" customHeight="1" thickBot="1">
      <c r="B46" s="24" t="s">
        <v>88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7" ht="16.2" thickBot="1">
      <c r="B47" s="6" t="s">
        <v>8</v>
      </c>
      <c r="C47" s="7">
        <f>'Tab. I.4.7A - Totale correnti '!C47+'Tab. I.4.8A - Totale C.Capitale'!C48</f>
        <v>465774.33223000006</v>
      </c>
      <c r="D47" s="7">
        <f>'Tab. I.4.7A - Totale correnti '!D47+'Tab. I.4.8A - Totale C.Capitale'!D48</f>
        <v>420996.58314429002</v>
      </c>
      <c r="E47" s="7">
        <f>'Tab. I.4.7A - Totale correnti '!E47+'Tab. I.4.8A - Totale C.Capitale'!E48</f>
        <v>704439.35707000003</v>
      </c>
      <c r="F47" s="61">
        <f t="shared" ref="F47" si="8">SUM(C47:E47)</f>
        <v>1591210.2724442901</v>
      </c>
    </row>
    <row r="48" spans="2:7">
      <c r="B48" s="51"/>
      <c r="C48" s="51"/>
      <c r="D48" s="51"/>
      <c r="E48" s="51"/>
      <c r="F48" s="51"/>
    </row>
    <row r="49" spans="2:8">
      <c r="B49" s="52"/>
      <c r="C49" s="52"/>
      <c r="D49" s="52"/>
      <c r="E49" s="52"/>
      <c r="F49" s="52"/>
    </row>
    <row r="50" spans="2:8" ht="30.75" customHeight="1">
      <c r="B50" s="54" t="s">
        <v>98</v>
      </c>
      <c r="C50" s="54"/>
      <c r="D50" s="54"/>
      <c r="E50" s="54"/>
      <c r="F50" s="54"/>
    </row>
    <row r="51" spans="2:8" ht="32.1" customHeight="1" thickBot="1">
      <c r="B51" s="24" t="s">
        <v>88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8" ht="16.2" thickBot="1">
      <c r="B52" s="6" t="s">
        <v>8</v>
      </c>
      <c r="C52" s="7">
        <f>'Tab. I.4.7A - Totale correnti '!C52+'Tab. I.4.8A - Totale C.Capitale'!C53</f>
        <v>2157919.5107399998</v>
      </c>
      <c r="D52" s="7">
        <f>'Tab. I.4.7A - Totale correnti '!D52+'Tab. I.4.8A - Totale C.Capitale'!D53</f>
        <v>1417211.2873077302</v>
      </c>
      <c r="E52" s="7">
        <f>'Tab. I.4.7A - Totale correnti '!E52+'Tab. I.4.8A - Totale C.Capitale'!E53</f>
        <v>1142049.1849600002</v>
      </c>
      <c r="F52" s="61">
        <f t="shared" ref="F52" si="9">SUM(C52:E52)</f>
        <v>4717179.98300773</v>
      </c>
    </row>
    <row r="54" spans="2:8">
      <c r="B54" s="51"/>
      <c r="C54" s="51"/>
      <c r="D54" s="51"/>
      <c r="E54" s="51"/>
      <c r="F54" s="51"/>
    </row>
    <row r="55" spans="2:8" ht="33" customHeight="1">
      <c r="B55" s="54" t="s">
        <v>99</v>
      </c>
      <c r="C55" s="54"/>
      <c r="D55" s="54"/>
      <c r="E55" s="54"/>
      <c r="F55" s="54"/>
      <c r="G55" s="27"/>
      <c r="H55" s="27"/>
    </row>
    <row r="56" spans="2:8" ht="32.1" customHeight="1" thickBot="1">
      <c r="B56" s="24" t="s">
        <v>88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8" ht="16.2" thickBot="1">
      <c r="B57" s="6" t="s">
        <v>8</v>
      </c>
      <c r="C57" s="7">
        <f>'Tab. I.4.7A - Totale correnti '!C57+'Tab. I.4.8A - Totale C.Capitale'!C58</f>
        <v>178801.76433000001</v>
      </c>
      <c r="D57" s="7">
        <f>'Tab. I.4.7A - Totale correnti '!D57+'Tab. I.4.8A - Totale C.Capitale'!D58</f>
        <v>93206.799419999996</v>
      </c>
      <c r="E57" s="7">
        <f>'Tab. I.4.7A - Totale correnti '!E57+'Tab. I.4.8A - Totale C.Capitale'!E58</f>
        <v>337843.38227</v>
      </c>
      <c r="F57" s="61">
        <f t="shared" ref="F57" si="10">SUM(C57:E57)</f>
        <v>609851.94601999992</v>
      </c>
    </row>
    <row r="59" spans="2:8">
      <c r="B59" s="52"/>
      <c r="C59" s="52"/>
      <c r="D59" s="52"/>
      <c r="E59" s="52"/>
      <c r="F59" s="52"/>
    </row>
    <row r="60" spans="2:8">
      <c r="B60" s="25" t="s">
        <v>100</v>
      </c>
      <c r="C60" s="26"/>
      <c r="D60" s="26"/>
      <c r="E60" s="26"/>
      <c r="F60" s="26"/>
    </row>
    <row r="61" spans="2:8" ht="32.1" customHeight="1" thickBot="1">
      <c r="B61" s="24" t="s">
        <v>88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8" ht="16.2" thickBot="1">
      <c r="B62" s="6" t="s">
        <v>8</v>
      </c>
      <c r="C62" s="7">
        <f>'Tab. I.4.7A - Totale correnti '!C62+'Tab. I.4.8A - Totale C.Capitale'!C63</f>
        <v>2336721.27507</v>
      </c>
      <c r="D62" s="7">
        <f>'Tab. I.4.7A - Totale correnti '!D62+'Tab. I.4.8A - Totale C.Capitale'!D63</f>
        <v>1510418.08672773</v>
      </c>
      <c r="E62" s="7">
        <f>'Tab. I.4.7A - Totale correnti '!E62+'Tab. I.4.8A - Totale C.Capitale'!E63</f>
        <v>1479892.5672300002</v>
      </c>
      <c r="F62" s="61">
        <f t="shared" ref="F62" si="11">SUM(C62:E62)</f>
        <v>5327031.9290277306</v>
      </c>
    </row>
    <row r="63" spans="2:8">
      <c r="B63" s="9" t="s">
        <v>11</v>
      </c>
      <c r="C63" s="9"/>
      <c r="D63" s="9"/>
    </row>
    <row r="64" spans="2:8">
      <c r="B64" s="9" t="s">
        <v>29</v>
      </c>
      <c r="C64" s="9"/>
      <c r="D64" s="9"/>
    </row>
  </sheetData>
  <mergeCells count="28">
    <mergeCell ref="B2:F2"/>
    <mergeCell ref="B25:F25"/>
    <mergeCell ref="B50:F50"/>
    <mergeCell ref="B10:F10"/>
    <mergeCell ref="B40:F40"/>
    <mergeCell ref="B3:F3"/>
    <mergeCell ref="B4:F4"/>
    <mergeCell ref="B5:F5"/>
    <mergeCell ref="B9:F9"/>
    <mergeCell ref="B39:F39"/>
    <mergeCell ref="B14:F14"/>
    <mergeCell ref="B15:F15"/>
    <mergeCell ref="B18:F18"/>
    <mergeCell ref="B19:F19"/>
    <mergeCell ref="B20:F20"/>
    <mergeCell ref="B24:F24"/>
    <mergeCell ref="B29:F29"/>
    <mergeCell ref="B30:F30"/>
    <mergeCell ref="B33:F33"/>
    <mergeCell ref="B34:F34"/>
    <mergeCell ref="B35:F35"/>
    <mergeCell ref="B59:F59"/>
    <mergeCell ref="B44:F44"/>
    <mergeCell ref="B45:F45"/>
    <mergeCell ref="B48:F48"/>
    <mergeCell ref="B49:F49"/>
    <mergeCell ref="B54:F54"/>
    <mergeCell ref="B55:F55"/>
  </mergeCells>
  <pageMargins left="0.70866141732283472" right="0.70866141732283472" top="0.55118110236220474" bottom="0.55118110236220474" header="0.31496062992125984" footer="0.31496062992125984"/>
  <pageSetup paperSize="8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17</vt:i4>
      </vt:variant>
    </vt:vector>
  </HeadingPairs>
  <TitlesOfParts>
    <vt:vector size="26" baseType="lpstr">
      <vt:lpstr>Tab. I.4.1A -Correnti-Miss. 10</vt:lpstr>
      <vt:lpstr>Tab. I.4.2A -C.Cap.-Miss. 10</vt:lpstr>
      <vt:lpstr>Tab. I.4.3A -Correnti-Miss.12</vt:lpstr>
      <vt:lpstr>Tab. I.4.4A -C.Cap.-Miss.12</vt:lpstr>
      <vt:lpstr>Tab. I.4.5A -Correnti-AltriInt.</vt:lpstr>
      <vt:lpstr>Tab. I.4.6A - C.Cap.-AltriInt.</vt:lpstr>
      <vt:lpstr>Tab. I.4.7A - Totale correnti </vt:lpstr>
      <vt:lpstr>Tab. I.4.8A - Totale C.Capitale</vt:lpstr>
      <vt:lpstr>Tab. I.4.9A - Totale Spese</vt:lpstr>
      <vt:lpstr>'Tab. I.4.1A -Correnti-Miss. 10'!Area_stampa</vt:lpstr>
      <vt:lpstr>'Tab. I.4.2A -C.Cap.-Miss. 10'!Area_stampa</vt:lpstr>
      <vt:lpstr>'Tab. I.4.3A -Correnti-Miss.12'!Area_stampa</vt:lpstr>
      <vt:lpstr>'Tab. I.4.4A -C.Cap.-Miss.12'!Area_stampa</vt:lpstr>
      <vt:lpstr>'Tab. I.4.5A -Correnti-AltriInt.'!Area_stampa</vt:lpstr>
      <vt:lpstr>'Tab. I.4.6A - C.Cap.-AltriInt.'!Area_stampa</vt:lpstr>
      <vt:lpstr>'Tab. I.4.7A - Totale correnti '!Area_stampa</vt:lpstr>
      <vt:lpstr>'Tab. I.4.8A - Totale C.Capitale'!Area_stampa</vt:lpstr>
      <vt:lpstr>'Tab. I.4.1A -Correnti-Miss. 10'!Print_Area</vt:lpstr>
      <vt:lpstr>'Tab. I.4.2A -C.Cap.-Miss. 10'!Print_Area</vt:lpstr>
      <vt:lpstr>'Tab. I.4.3A -Correnti-Miss.12'!Print_Area</vt:lpstr>
      <vt:lpstr>'Tab. I.4.4A -C.Cap.-Miss.12'!Print_Area</vt:lpstr>
      <vt:lpstr>'Tab. I.4.5A -Correnti-AltriInt.'!Print_Area</vt:lpstr>
      <vt:lpstr>'Tab. I.4.6A - C.Cap.-AltriInt.'!Print_Area</vt:lpstr>
      <vt:lpstr>'Tab. I.4.7A - Totale correnti '!Print_Area</vt:lpstr>
      <vt:lpstr>'Tab. I.4.8A - Totale C.Capitale'!Print_Area</vt:lpstr>
      <vt:lpstr>'Tab. I.4.9A - Totale Spese'!Print_Area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Cossu Maria Antonia</cp:lastModifiedBy>
  <cp:lastPrinted>2017-01-26T10:59:48Z</cp:lastPrinted>
  <dcterms:created xsi:type="dcterms:W3CDTF">2016-04-19T07:50:50Z</dcterms:created>
  <dcterms:modified xsi:type="dcterms:W3CDTF">2017-02-14T11:18:08Z</dcterms:modified>
</cp:coreProperties>
</file>